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jbah\Downloads\"/>
    </mc:Choice>
  </mc:AlternateContent>
  <xr:revisionPtr revIDLastSave="0" documentId="13_ncr:1_{8EBCC078-5E09-4921-BDC1-805317BEC610}" xr6:coauthVersionLast="47" xr6:coauthVersionMax="47" xr10:uidLastSave="{00000000-0000-0000-0000-000000000000}"/>
  <bookViews>
    <workbookView xWindow="-120" yWindow="-120" windowWidth="38640" windowHeight="15720" tabRatio="805" xr2:uid="{00000000-000D-0000-FFFF-FFFF00000000}"/>
  </bookViews>
  <sheets>
    <sheet name="入力シート（ここに入力）" sheetId="1" r:id="rId1"/>
    <sheet name="様式６　参加申込書（入力の必要なし）" sheetId="2" r:id="rId2"/>
    <sheet name="様式７　ステージ配置図" sheetId="9" r:id="rId3"/>
    <sheet name="様式８　著作権申請（入力の必要なし）" sheetId="5" r:id="rId4"/>
    <sheet name="課題曲・自由曲変更申請入力シート" sheetId="7" r:id="rId5"/>
    <sheet name="様式９　課題曲・自由曲変更申請書（入力の必要なし）" sheetId="6" r:id="rId6"/>
    <sheet name="様式10　自由曲変更申請の著作権申請（入力の必要なし）" sheetId="8" r:id="rId7"/>
    <sheet name="事務処理用" sheetId="4" r:id="rId8"/>
  </sheets>
  <definedNames>
    <definedName name="_xlnm._FilterDatabase" localSheetId="4" hidden="1">課題曲・自由曲変更申請入力シート!$B$6:$S$16</definedName>
    <definedName name="_xlnm._FilterDatabase" localSheetId="0" hidden="1">'入力シート（ここに入力）'!$B$10:$S$41</definedName>
    <definedName name="_xlnm.Print_Area" localSheetId="4">課題曲・自由曲変更申請入力シート!$A$1:$K$69</definedName>
    <definedName name="_xlnm.Print_Area" localSheetId="0">'入力シート（ここに入力）'!$A$1:$K$77</definedName>
    <definedName name="_xlnm.Print_Area" localSheetId="6">'様式10　自由曲変更申請の著作権申請（入力の必要なし）'!$A$4:$AM$47</definedName>
    <definedName name="_xlnm.Print_Area" localSheetId="1">'様式６　参加申込書（入力の必要なし）'!$A$4:$T$41</definedName>
    <definedName name="_xlnm.Print_Area" localSheetId="2">'様式７　ステージ配置図'!$A$6:$J$45</definedName>
    <definedName name="_xlnm.Print_Area" localSheetId="3">'様式８　著作権申請（入力の必要なし）'!$A$4:$AM$47</definedName>
    <definedName name="_xlnm.Print_Area" localSheetId="5">'様式９　課題曲・自由曲変更申請書（入力の必要なし）'!$A$1:$S$43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" i="7" l="1"/>
  <c r="J47" i="7" s="1"/>
  <c r="S25" i="8" s="1"/>
  <c r="L24" i="1"/>
  <c r="I3" i="4" s="1"/>
  <c r="H25" i="1"/>
  <c r="B54" i="1" s="1"/>
  <c r="B5" i="2"/>
  <c r="I36" i="7"/>
  <c r="I36" i="1"/>
  <c r="C9" i="9"/>
  <c r="C11" i="9"/>
  <c r="B2" i="1"/>
  <c r="C8" i="8"/>
  <c r="A2" i="6"/>
  <c r="B2" i="7"/>
  <c r="C8" i="5"/>
  <c r="A7" i="9"/>
  <c r="C4" i="2"/>
  <c r="M40" i="6"/>
  <c r="N41" i="6"/>
  <c r="R7" i="2"/>
  <c r="N37" i="2"/>
  <c r="R38" i="6"/>
  <c r="R32" i="2"/>
  <c r="E6" i="2"/>
  <c r="E11" i="6"/>
  <c r="E4" i="6"/>
  <c r="Z5" i="4"/>
  <c r="Y5" i="4"/>
  <c r="X5" i="4"/>
  <c r="W5" i="4"/>
  <c r="V5" i="4"/>
  <c r="U5" i="4"/>
  <c r="V3" i="4"/>
  <c r="T5" i="4"/>
  <c r="S5" i="4"/>
  <c r="R5" i="4"/>
  <c r="Q5" i="4"/>
  <c r="P5" i="4"/>
  <c r="O5" i="4"/>
  <c r="N5" i="4"/>
  <c r="M5" i="4"/>
  <c r="L5" i="4"/>
  <c r="K5" i="4"/>
  <c r="J5" i="4"/>
  <c r="L24" i="7"/>
  <c r="I5" i="4" s="1"/>
  <c r="H5" i="4"/>
  <c r="G5" i="4"/>
  <c r="F5" i="4"/>
  <c r="E5" i="4"/>
  <c r="D5" i="4"/>
  <c r="C5" i="4"/>
  <c r="C3" i="4"/>
  <c r="S43" i="8"/>
  <c r="P43" i="8"/>
  <c r="J43" i="8"/>
  <c r="G43" i="8"/>
  <c r="B44" i="8"/>
  <c r="B43" i="8"/>
  <c r="S41" i="8"/>
  <c r="P41" i="8"/>
  <c r="J41" i="8"/>
  <c r="G41" i="8"/>
  <c r="B42" i="8"/>
  <c r="B41" i="8"/>
  <c r="J39" i="8"/>
  <c r="S39" i="8"/>
  <c r="P39" i="8"/>
  <c r="G39" i="8"/>
  <c r="B40" i="8"/>
  <c r="B39" i="8"/>
  <c r="S37" i="8"/>
  <c r="P37" i="8"/>
  <c r="J37" i="8"/>
  <c r="G37" i="8"/>
  <c r="B38" i="8"/>
  <c r="B37" i="8"/>
  <c r="S35" i="8"/>
  <c r="P35" i="8"/>
  <c r="J35" i="8"/>
  <c r="G35" i="8"/>
  <c r="B36" i="8"/>
  <c r="B35" i="8"/>
  <c r="S33" i="8"/>
  <c r="P33" i="8"/>
  <c r="J33" i="8"/>
  <c r="G33" i="8"/>
  <c r="B34" i="8"/>
  <c r="B33" i="8"/>
  <c r="S31" i="8"/>
  <c r="P31" i="8"/>
  <c r="J31" i="8"/>
  <c r="G31" i="8"/>
  <c r="B32" i="8"/>
  <c r="B31" i="8"/>
  <c r="S29" i="8"/>
  <c r="P29" i="8"/>
  <c r="J29" i="8"/>
  <c r="G29" i="8"/>
  <c r="B30" i="8"/>
  <c r="B29" i="8"/>
  <c r="S27" i="8"/>
  <c r="B28" i="8"/>
  <c r="B27" i="8"/>
  <c r="J27" i="8"/>
  <c r="G27" i="8"/>
  <c r="P27" i="8"/>
  <c r="B26" i="8"/>
  <c r="J18" i="8"/>
  <c r="C18" i="8"/>
  <c r="J15" i="8"/>
  <c r="C15" i="8"/>
  <c r="I35" i="6"/>
  <c r="I34" i="6"/>
  <c r="I33" i="6"/>
  <c r="N31" i="6"/>
  <c r="N30" i="6"/>
  <c r="G31" i="6"/>
  <c r="G30" i="6"/>
  <c r="G28" i="6"/>
  <c r="G27" i="6"/>
  <c r="E25" i="6"/>
  <c r="F16" i="7"/>
  <c r="F15" i="7"/>
  <c r="C14" i="7"/>
  <c r="E13" i="7"/>
  <c r="E12" i="7"/>
  <c r="E10" i="7"/>
  <c r="E11" i="7"/>
  <c r="E9" i="7"/>
  <c r="E8" i="7"/>
  <c r="E7" i="7"/>
  <c r="C6" i="7"/>
  <c r="F6" i="6"/>
  <c r="H6" i="6"/>
  <c r="G7" i="6"/>
  <c r="L7" i="6"/>
  <c r="P7" i="6"/>
  <c r="G8" i="6"/>
  <c r="P8" i="6"/>
  <c r="O42" i="6"/>
  <c r="N42" i="6"/>
  <c r="I21" i="6"/>
  <c r="I20" i="6"/>
  <c r="I19" i="6"/>
  <c r="N17" i="6"/>
  <c r="G17" i="6"/>
  <c r="N16" i="6"/>
  <c r="G16" i="6"/>
  <c r="G14" i="6"/>
  <c r="G13" i="6"/>
  <c r="E5" i="6"/>
  <c r="N39" i="2"/>
  <c r="Q23" i="2"/>
  <c r="G10" i="2"/>
  <c r="I19" i="2"/>
  <c r="G14" i="2"/>
  <c r="N17" i="2"/>
  <c r="G17" i="2"/>
  <c r="N16" i="2"/>
  <c r="G16" i="2"/>
  <c r="G13" i="2"/>
  <c r="P10" i="2"/>
  <c r="K3" i="4"/>
  <c r="E11" i="2"/>
  <c r="C15" i="5"/>
  <c r="B26" i="5"/>
  <c r="J29" i="5"/>
  <c r="P27" i="5"/>
  <c r="U3" i="4"/>
  <c r="Q24" i="2"/>
  <c r="Z3" i="4"/>
  <c r="Y3" i="4"/>
  <c r="X3" i="4"/>
  <c r="W3" i="4"/>
  <c r="B29" i="5"/>
  <c r="J18" i="5"/>
  <c r="J15" i="5"/>
  <c r="C18" i="5"/>
  <c r="S43" i="5"/>
  <c r="S41" i="5"/>
  <c r="S39" i="5"/>
  <c r="S37" i="5"/>
  <c r="S35" i="5"/>
  <c r="S33" i="5"/>
  <c r="S31" i="5"/>
  <c r="S29" i="5"/>
  <c r="S27" i="5"/>
  <c r="P43" i="5"/>
  <c r="P41" i="5"/>
  <c r="P39" i="5"/>
  <c r="P37" i="5"/>
  <c r="P35" i="5"/>
  <c r="P33" i="5"/>
  <c r="P31" i="5"/>
  <c r="P29" i="5"/>
  <c r="J33" i="5"/>
  <c r="J43" i="5"/>
  <c r="J41" i="5"/>
  <c r="J39" i="5"/>
  <c r="J37" i="5"/>
  <c r="J35" i="5"/>
  <c r="J31" i="5"/>
  <c r="J27" i="5"/>
  <c r="G43" i="5"/>
  <c r="G41" i="5"/>
  <c r="G39" i="5"/>
  <c r="G37" i="5"/>
  <c r="G35" i="5"/>
  <c r="G33" i="5"/>
  <c r="G31" i="5"/>
  <c r="G29" i="5"/>
  <c r="G27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8" i="5"/>
  <c r="B27" i="5"/>
  <c r="E3" i="4"/>
  <c r="D3" i="4"/>
  <c r="T3" i="4"/>
  <c r="S3" i="4"/>
  <c r="R3" i="4"/>
  <c r="Q3" i="4"/>
  <c r="P3" i="4"/>
  <c r="O3" i="4"/>
  <c r="N3" i="4"/>
  <c r="M3" i="4"/>
  <c r="L3" i="4"/>
  <c r="J3" i="4"/>
  <c r="H3" i="4"/>
  <c r="G3" i="4"/>
  <c r="F3" i="4"/>
  <c r="L9" i="2"/>
  <c r="O39" i="2"/>
  <c r="I21" i="2"/>
  <c r="I20" i="2"/>
  <c r="P9" i="2"/>
  <c r="G9" i="2"/>
  <c r="H8" i="2"/>
  <c r="F8" i="2"/>
  <c r="E7" i="2"/>
  <c r="H47" i="7" l="1"/>
  <c r="J25" i="8" s="1"/>
  <c r="B47" i="7"/>
  <c r="B25" i="8" s="1"/>
  <c r="G47" i="7"/>
  <c r="G25" i="8" s="1"/>
  <c r="I47" i="7"/>
  <c r="P25" i="8" s="1"/>
  <c r="J54" i="1"/>
  <c r="S25" i="5" s="1"/>
  <c r="H54" i="1"/>
  <c r="J25" i="5" s="1"/>
  <c r="I54" i="1"/>
  <c r="P25" i="5" s="1"/>
  <c r="G54" i="1"/>
  <c r="G25" i="5" s="1"/>
  <c r="B25" i="5"/>
</calcChain>
</file>

<file path=xl/sharedStrings.xml><?xml version="1.0" encoding="utf-8"?>
<sst xmlns="http://schemas.openxmlformats.org/spreadsheetml/2006/main" count="618" uniqueCount="284">
  <si>
    <t>参加部門</t>
    <rPh sb="0" eb="2">
      <t>サンカ</t>
    </rPh>
    <rPh sb="2" eb="4">
      <t>ブモン</t>
    </rPh>
    <phoneticPr fontId="1"/>
  </si>
  <si>
    <t>団体名</t>
    <rPh sb="0" eb="3">
      <t>ダンタイメイ</t>
    </rPh>
    <phoneticPr fontId="1"/>
  </si>
  <si>
    <t>団体住所</t>
    <rPh sb="0" eb="2">
      <t>ダンタイ</t>
    </rPh>
    <rPh sb="2" eb="4">
      <t>ジュウショ</t>
    </rPh>
    <phoneticPr fontId="1"/>
  </si>
  <si>
    <t>担当者連絡先</t>
    <rPh sb="0" eb="3">
      <t>タントウシャ</t>
    </rPh>
    <rPh sb="3" eb="6">
      <t>レンラクサキ</t>
    </rPh>
    <phoneticPr fontId="1"/>
  </si>
  <si>
    <t>指揮者名</t>
    <rPh sb="0" eb="3">
      <t>シキシャ</t>
    </rPh>
    <rPh sb="3" eb="4">
      <t>メイ</t>
    </rPh>
    <phoneticPr fontId="1"/>
  </si>
  <si>
    <t>課題曲</t>
    <rPh sb="0" eb="3">
      <t>カダイキョク</t>
    </rPh>
    <phoneticPr fontId="1"/>
  </si>
  <si>
    <t>〒</t>
    <phoneticPr fontId="1"/>
  </si>
  <si>
    <t>日本語</t>
    <rPh sb="0" eb="3">
      <t>ニホンゴ</t>
    </rPh>
    <phoneticPr fontId="1"/>
  </si>
  <si>
    <t>未出版の場合の許諾先</t>
    <rPh sb="0" eb="1">
      <t>ミ</t>
    </rPh>
    <rPh sb="1" eb="3">
      <t>シュッパン</t>
    </rPh>
    <rPh sb="4" eb="6">
      <t>バアイ</t>
    </rPh>
    <rPh sb="7" eb="9">
      <t>キョダク</t>
    </rPh>
    <rPh sb="9" eb="10">
      <t>サキ</t>
    </rPh>
    <phoneticPr fontId="1"/>
  </si>
  <si>
    <t>参加人数</t>
    <rPh sb="0" eb="2">
      <t>サンカ</t>
    </rPh>
    <rPh sb="2" eb="4">
      <t>ニンズウ</t>
    </rPh>
    <phoneticPr fontId="1"/>
  </si>
  <si>
    <t>指揮者を除き</t>
    <rPh sb="0" eb="3">
      <t>シキシャ</t>
    </rPh>
    <rPh sb="4" eb="5">
      <t>ノゾ</t>
    </rPh>
    <phoneticPr fontId="1"/>
  </si>
  <si>
    <t>名</t>
    <rPh sb="0" eb="1">
      <t>メイ</t>
    </rPh>
    <phoneticPr fontId="1"/>
  </si>
  <si>
    <t>富山県学校吹奏楽連盟会長　殿</t>
    <rPh sb="0" eb="3">
      <t>トヤマケン</t>
    </rPh>
    <rPh sb="3" eb="5">
      <t>ガッコウ</t>
    </rPh>
    <rPh sb="5" eb="8">
      <t>スイソウガク</t>
    </rPh>
    <rPh sb="8" eb="10">
      <t>レンメイ</t>
    </rPh>
    <rPh sb="10" eb="12">
      <t>カイチョウ</t>
    </rPh>
    <rPh sb="13" eb="14">
      <t>トノ</t>
    </rPh>
    <phoneticPr fontId="1"/>
  </si>
  <si>
    <t>団体長氏名</t>
    <rPh sb="0" eb="3">
      <t>ダンタイチョウ</t>
    </rPh>
    <rPh sb="3" eb="5">
      <t>シメイ</t>
    </rPh>
    <phoneticPr fontId="1"/>
  </si>
  <si>
    <t>印</t>
    <rPh sb="0" eb="1">
      <t>イン</t>
    </rPh>
    <phoneticPr fontId="1"/>
  </si>
  <si>
    <t>写真･録音の承諾</t>
    <rPh sb="0" eb="2">
      <t>シャシン</t>
    </rPh>
    <rPh sb="3" eb="5">
      <t>ロクオン</t>
    </rPh>
    <rPh sb="6" eb="8">
      <t>ショウダク</t>
    </rPh>
    <phoneticPr fontId="1"/>
  </si>
  <si>
    <t>団　体　名</t>
    <rPh sb="0" eb="1">
      <t>ダン</t>
    </rPh>
    <rPh sb="2" eb="3">
      <t>カラダ</t>
    </rPh>
    <rPh sb="4" eb="5">
      <t>メイ</t>
    </rPh>
    <phoneticPr fontId="1"/>
  </si>
  <si>
    <t>自　由　曲</t>
    <phoneticPr fontId="1"/>
  </si>
  <si>
    <t>課　題　曲</t>
    <rPh sb="0" eb="1">
      <t>カ</t>
    </rPh>
    <rPh sb="2" eb="3">
      <t>ダイ</t>
    </rPh>
    <rPh sb="4" eb="5">
      <t>キョク</t>
    </rPh>
    <phoneticPr fontId="1"/>
  </si>
  <si>
    <t>参 加 部 門</t>
    <rPh sb="0" eb="1">
      <t>サン</t>
    </rPh>
    <rPh sb="2" eb="3">
      <t>カ</t>
    </rPh>
    <rPh sb="4" eb="5">
      <t>ブ</t>
    </rPh>
    <rPh sb="6" eb="7">
      <t>モン</t>
    </rPh>
    <phoneticPr fontId="1"/>
  </si>
  <si>
    <t>団 体 住 所</t>
    <rPh sb="0" eb="1">
      <t>ダン</t>
    </rPh>
    <rPh sb="2" eb="3">
      <t>カラダ</t>
    </rPh>
    <rPh sb="4" eb="5">
      <t>ジュウ</t>
    </rPh>
    <rPh sb="6" eb="7">
      <t>ショ</t>
    </rPh>
    <phoneticPr fontId="1"/>
  </si>
  <si>
    <t>団  体  名</t>
    <rPh sb="0" eb="1">
      <t>ダン</t>
    </rPh>
    <rPh sb="3" eb="4">
      <t>カラダ</t>
    </rPh>
    <rPh sb="6" eb="7">
      <t>メイ</t>
    </rPh>
    <phoneticPr fontId="1"/>
  </si>
  <si>
    <t>指揮者名</t>
    <rPh sb="0" eb="1">
      <t>ユビ</t>
    </rPh>
    <rPh sb="1" eb="2">
      <t>キ</t>
    </rPh>
    <rPh sb="2" eb="3">
      <t>シャ</t>
    </rPh>
    <rPh sb="3" eb="4">
      <t>メイ</t>
    </rPh>
    <phoneticPr fontId="1"/>
  </si>
  <si>
    <t>氏名</t>
    <rPh sb="0" eb="2">
      <t>シメイ</t>
    </rPh>
    <phoneticPr fontId="1"/>
  </si>
  <si>
    <t>FAX</t>
    <phoneticPr fontId="1"/>
  </si>
  <si>
    <t>TEL</t>
    <phoneticPr fontId="1"/>
  </si>
  <si>
    <t>郵便番号</t>
    <rPh sb="0" eb="2">
      <t>ユウビン</t>
    </rPh>
    <rPh sb="2" eb="4">
      <t>バンゴウ</t>
    </rPh>
    <phoneticPr fontId="1"/>
  </si>
  <si>
    <t>作曲者名</t>
    <rPh sb="0" eb="3">
      <t>サッキョクシャ</t>
    </rPh>
    <rPh sb="3" eb="4">
      <t>メイ</t>
    </rPh>
    <phoneticPr fontId="1"/>
  </si>
  <si>
    <t>編曲者名</t>
    <rPh sb="0" eb="3">
      <t>ヘンキョクシャ</t>
    </rPh>
    <rPh sb="3" eb="4">
      <t>メイ</t>
    </rPh>
    <phoneticPr fontId="1"/>
  </si>
  <si>
    <t>自由曲楽譜</t>
    <rPh sb="0" eb="3">
      <t>ジユウキョク</t>
    </rPh>
    <rPh sb="3" eb="5">
      <t>ガクフ</t>
    </rPh>
    <phoneticPr fontId="1"/>
  </si>
  <si>
    <t>※市町村名から</t>
    <rPh sb="1" eb="5">
      <t>シチョウソンメイ</t>
    </rPh>
    <phoneticPr fontId="1"/>
  </si>
  <si>
    <t>ふりがな</t>
    <phoneticPr fontId="1"/>
  </si>
  <si>
    <t>個人情報取り扱い
に関する承諾</t>
    <phoneticPr fontId="1"/>
  </si>
  <si>
    <t>写真･録音の承諾</t>
    <phoneticPr fontId="1"/>
  </si>
  <si>
    <t>未出版の場合の許諾先</t>
    <phoneticPr fontId="1"/>
  </si>
  <si>
    <t>団体名及び指揮者名のプログラム掲載等の情報公開について</t>
    <phoneticPr fontId="1"/>
  </si>
  <si>
    <t>団体長名</t>
    <rPh sb="0" eb="2">
      <t>ダンタイ</t>
    </rPh>
    <rPh sb="2" eb="3">
      <t>チョウ</t>
    </rPh>
    <rPh sb="3" eb="4">
      <t>メイ</t>
    </rPh>
    <phoneticPr fontId="1"/>
  </si>
  <si>
    <t>※校長・団体長・団長など</t>
    <rPh sb="1" eb="3">
      <t>コウチョウ</t>
    </rPh>
    <rPh sb="4" eb="7">
      <t>ダンタイチョウ</t>
    </rPh>
    <rPh sb="8" eb="10">
      <t>ダンチョウ</t>
    </rPh>
    <phoneticPr fontId="1"/>
  </si>
  <si>
    <t>市販譜・貸譜の出版社名</t>
    <rPh sb="0" eb="2">
      <t>シハン</t>
    </rPh>
    <rPh sb="2" eb="3">
      <t>フ</t>
    </rPh>
    <rPh sb="4" eb="5">
      <t>カ</t>
    </rPh>
    <rPh sb="5" eb="6">
      <t>フ</t>
    </rPh>
    <rPh sb="7" eb="11">
      <t>シュッパンシャメイ</t>
    </rPh>
    <phoneticPr fontId="1"/>
  </si>
  <si>
    <t>承諾する</t>
    <rPh sb="0" eb="2">
      <t>ショウダク</t>
    </rPh>
    <phoneticPr fontId="1"/>
  </si>
  <si>
    <t>※ 選択して下さい</t>
    <rPh sb="2" eb="4">
      <t>センタク</t>
    </rPh>
    <rPh sb="6" eb="7">
      <t>クダ</t>
    </rPh>
    <phoneticPr fontId="1"/>
  </si>
  <si>
    <t>市販譜</t>
    <rPh sb="0" eb="2">
      <t>シハン</t>
    </rPh>
    <rPh sb="2" eb="3">
      <t>フ</t>
    </rPh>
    <phoneticPr fontId="1"/>
  </si>
  <si>
    <t>未出版</t>
    <rPh sb="0" eb="1">
      <t>ミ</t>
    </rPh>
    <rPh sb="1" eb="3">
      <t>シュッパン</t>
    </rPh>
    <phoneticPr fontId="1"/>
  </si>
  <si>
    <t>承諾しない</t>
    <rPh sb="0" eb="2">
      <t>ショウダク</t>
    </rPh>
    <phoneticPr fontId="1"/>
  </si>
  <si>
    <t>演奏時間</t>
    <rPh sb="0" eb="2">
      <t>エンソウ</t>
    </rPh>
    <rPh sb="2" eb="4">
      <t>ジカン</t>
    </rPh>
    <phoneticPr fontId="1"/>
  </si>
  <si>
    <t>出版社</t>
    <rPh sb="0" eb="3">
      <t>シュッパンシャ</t>
    </rPh>
    <phoneticPr fontId="1"/>
  </si>
  <si>
    <t>編曲者</t>
    <rPh sb="0" eb="3">
      <t>ヘンキョクシャ</t>
    </rPh>
    <phoneticPr fontId="1"/>
  </si>
  <si>
    <t>作曲者</t>
    <rPh sb="0" eb="3">
      <t>サッキョクシャ</t>
    </rPh>
    <phoneticPr fontId="1"/>
  </si>
  <si>
    <t>別紙の入力のしかたを参照して、正しく入力して下さい。</t>
    <rPh sb="0" eb="2">
      <t>ベッシ</t>
    </rPh>
    <rPh sb="3" eb="5">
      <t>ニュウリョク</t>
    </rPh>
    <rPh sb="10" eb="12">
      <t>サンショウ</t>
    </rPh>
    <rPh sb="15" eb="16">
      <t>タダ</t>
    </rPh>
    <rPh sb="18" eb="20">
      <t>ニュウリョク</t>
    </rPh>
    <rPh sb="22" eb="23">
      <t>クダ</t>
    </rPh>
    <phoneticPr fontId="1"/>
  </si>
  <si>
    <t>※指揮者を除いた人数を半角で入力して下さい。数字のみ入力。</t>
    <rPh sb="1" eb="4">
      <t>シキシャ</t>
    </rPh>
    <rPh sb="5" eb="6">
      <t>ノゾ</t>
    </rPh>
    <rPh sb="8" eb="10">
      <t>ニンズウ</t>
    </rPh>
    <rPh sb="18" eb="19">
      <t>クダ</t>
    </rPh>
    <rPh sb="26" eb="28">
      <t>ニュウリョク</t>
    </rPh>
    <phoneticPr fontId="1"/>
  </si>
  <si>
    <t>入力はここまでです。もう一度、不備がないかご確認下さい。</t>
    <rPh sb="0" eb="2">
      <t>ニュウリョク</t>
    </rPh>
    <rPh sb="12" eb="14">
      <t>イチド</t>
    </rPh>
    <rPh sb="15" eb="17">
      <t>フビ</t>
    </rPh>
    <rPh sb="22" eb="24">
      <t>カクニン</t>
    </rPh>
    <rPh sb="24" eb="25">
      <t>クダ</t>
    </rPh>
    <phoneticPr fontId="1"/>
  </si>
  <si>
    <t>　「入力はここまでです」と表示される箇所まで、※印の説明に従って、正しく入力をして下さい。</t>
    <rPh sb="2" eb="4">
      <t>ニュウリョク</t>
    </rPh>
    <rPh sb="13" eb="15">
      <t>ヒョウジ</t>
    </rPh>
    <rPh sb="18" eb="20">
      <t>カショ</t>
    </rPh>
    <rPh sb="24" eb="25">
      <t>シルシ</t>
    </rPh>
    <rPh sb="26" eb="28">
      <t>セツメイ</t>
    </rPh>
    <rPh sb="29" eb="30">
      <t>シタガ</t>
    </rPh>
    <rPh sb="33" eb="34">
      <t>タダ</t>
    </rPh>
    <rPh sb="36" eb="38">
      <t>ニュウリョク</t>
    </rPh>
    <rPh sb="41" eb="42">
      <t>クダ</t>
    </rPh>
    <phoneticPr fontId="1"/>
  </si>
  <si>
    <t>なお、大会申込みについては、次の①②のどちらも必要です。</t>
    <rPh sb="3" eb="5">
      <t>タイカイ</t>
    </rPh>
    <rPh sb="5" eb="7">
      <t>モウシコ</t>
    </rPh>
    <rPh sb="14" eb="15">
      <t>ツギ</t>
    </rPh>
    <rPh sb="23" eb="25">
      <t>ヒツヨウ</t>
    </rPh>
    <phoneticPr fontId="1"/>
  </si>
  <si>
    <t>　上記のとおり参加を申し込みます。</t>
    <rPh sb="1" eb="3">
      <t>ジョウキ</t>
    </rPh>
    <rPh sb="7" eb="9">
      <t>サンカ</t>
    </rPh>
    <rPh sb="10" eb="11">
      <t>モウ</t>
    </rPh>
    <rPh sb="12" eb="13">
      <t>コ</t>
    </rPh>
    <phoneticPr fontId="1"/>
  </si>
  <si>
    <t>TEL</t>
    <phoneticPr fontId="1"/>
  </si>
  <si>
    <t>ピアノの使用</t>
    <rPh sb="4" eb="6">
      <t>シヨウ</t>
    </rPh>
    <phoneticPr fontId="1"/>
  </si>
  <si>
    <t>譜面台の本数</t>
    <rPh sb="0" eb="3">
      <t>フメンダイ</t>
    </rPh>
    <rPh sb="4" eb="6">
      <t>ホンスウ</t>
    </rPh>
    <phoneticPr fontId="1"/>
  </si>
  <si>
    <t>本</t>
    <rPh sb="0" eb="1">
      <t>ホン</t>
    </rPh>
    <phoneticPr fontId="1"/>
  </si>
  <si>
    <t>脚</t>
    <rPh sb="0" eb="1">
      <t>キャク</t>
    </rPh>
    <phoneticPr fontId="1"/>
  </si>
  <si>
    <t>電源ドラムの使用</t>
    <rPh sb="0" eb="2">
      <t>デンゲン</t>
    </rPh>
    <rPh sb="6" eb="8">
      <t>シヨウ</t>
    </rPh>
    <phoneticPr fontId="1"/>
  </si>
  <si>
    <t>＊記入しないで下さい</t>
    <phoneticPr fontId="1"/>
  </si>
  <si>
    <t xml:space="preserve"> 出演順</t>
    <rPh sb="1" eb="4">
      <t>シュツエンジュン</t>
    </rPh>
    <phoneticPr fontId="1"/>
  </si>
  <si>
    <t>団体名ふりがな</t>
    <phoneticPr fontId="1"/>
  </si>
  <si>
    <t>有　・　無</t>
    <rPh sb="0" eb="1">
      <t>アリ</t>
    </rPh>
    <rPh sb="4" eb="5">
      <t>ム</t>
    </rPh>
    <phoneticPr fontId="1"/>
  </si>
  <si>
    <t>有</t>
    <rPh sb="0" eb="1">
      <t>ユウ</t>
    </rPh>
    <phoneticPr fontId="1"/>
  </si>
  <si>
    <t>無</t>
    <rPh sb="0" eb="1">
      <t>ナ</t>
    </rPh>
    <phoneticPr fontId="1"/>
  </si>
  <si>
    <t>　ステージ配置図は、このまま印刷して、手書きで記入することができます。</t>
    <rPh sb="5" eb="8">
      <t>ハイチズ</t>
    </rPh>
    <rPh sb="14" eb="16">
      <t>インサツ</t>
    </rPh>
    <rPh sb="19" eb="21">
      <t>テガ</t>
    </rPh>
    <rPh sb="23" eb="25">
      <t>キニュウ</t>
    </rPh>
    <phoneticPr fontId="1"/>
  </si>
  <si>
    <t>　印刷ボタンを押すと、以下の白地の部分のみ印刷されます。</t>
    <rPh sb="1" eb="3">
      <t>インサツ</t>
    </rPh>
    <rPh sb="7" eb="8">
      <t>オ</t>
    </rPh>
    <rPh sb="11" eb="13">
      <t>イカ</t>
    </rPh>
    <rPh sb="14" eb="16">
      <t>シロジ</t>
    </rPh>
    <rPh sb="17" eb="19">
      <t>ブブン</t>
    </rPh>
    <rPh sb="21" eb="23">
      <t>インサツ</t>
    </rPh>
    <phoneticPr fontId="1"/>
  </si>
  <si>
    <t>このシートに、入力する必要はありません。入力シートに入力すると、自動的に作成されます。</t>
    <rPh sb="7" eb="9">
      <t>ニュウリョク</t>
    </rPh>
    <rPh sb="11" eb="13">
      <t>ヒツヨウ</t>
    </rPh>
    <rPh sb="20" eb="22">
      <t>ニュウリョク</t>
    </rPh>
    <rPh sb="26" eb="28">
      <t>ニュウリョク</t>
    </rPh>
    <rPh sb="32" eb="35">
      <t>ジドウテキ</t>
    </rPh>
    <rPh sb="36" eb="38">
      <t>サクセイ</t>
    </rPh>
    <phoneticPr fontId="1"/>
  </si>
  <si>
    <t>事務処理用</t>
    <rPh sb="0" eb="2">
      <t>ジム</t>
    </rPh>
    <rPh sb="2" eb="5">
      <t>ショリヨウ</t>
    </rPh>
    <phoneticPr fontId="1"/>
  </si>
  <si>
    <t>Ｎｏ</t>
    <phoneticPr fontId="1"/>
  </si>
  <si>
    <t>部門</t>
    <rPh sb="0" eb="2">
      <t>ブモン</t>
    </rPh>
    <phoneticPr fontId="1"/>
  </si>
  <si>
    <t>指揮者</t>
    <rPh sb="0" eb="3">
      <t>シキシャ</t>
    </rPh>
    <phoneticPr fontId="1"/>
  </si>
  <si>
    <t>指揮者ふりがな</t>
    <rPh sb="0" eb="3">
      <t>シキシャ</t>
    </rPh>
    <phoneticPr fontId="1"/>
  </si>
  <si>
    <t>人数</t>
    <rPh sb="0" eb="2">
      <t>ニンズウ</t>
    </rPh>
    <phoneticPr fontId="1"/>
  </si>
  <si>
    <t>自由曲　日本語</t>
    <rPh sb="0" eb="3">
      <t>ジユウキョク</t>
    </rPh>
    <rPh sb="4" eb="7">
      <t>ニホンゴ</t>
    </rPh>
    <phoneticPr fontId="1"/>
  </si>
  <si>
    <t>自由曲　原語</t>
    <rPh sb="0" eb="3">
      <t>ジユウキョク</t>
    </rPh>
    <rPh sb="4" eb="6">
      <t>ゲンゴ</t>
    </rPh>
    <phoneticPr fontId="1"/>
  </si>
  <si>
    <t>作曲者名　日本語</t>
    <rPh sb="0" eb="3">
      <t>サッキョクシャ</t>
    </rPh>
    <rPh sb="3" eb="4">
      <t>メイ</t>
    </rPh>
    <rPh sb="5" eb="8">
      <t>ニホンゴ</t>
    </rPh>
    <phoneticPr fontId="1"/>
  </si>
  <si>
    <t>作曲者名　原語</t>
    <rPh sb="0" eb="3">
      <t>サッキョクシャ</t>
    </rPh>
    <rPh sb="3" eb="4">
      <t>メイ</t>
    </rPh>
    <rPh sb="5" eb="7">
      <t>ゲンゴ</t>
    </rPh>
    <phoneticPr fontId="1"/>
  </si>
  <si>
    <t>編曲者名　日本語</t>
    <rPh sb="0" eb="3">
      <t>ヘンキョクシャ</t>
    </rPh>
    <rPh sb="3" eb="4">
      <t>メイ</t>
    </rPh>
    <rPh sb="5" eb="8">
      <t>ニホンゴ</t>
    </rPh>
    <phoneticPr fontId="1"/>
  </si>
  <si>
    <t>編曲者名　原語</t>
    <rPh sb="0" eb="3">
      <t>ヘンキョクシャ</t>
    </rPh>
    <rPh sb="3" eb="4">
      <t>メイ</t>
    </rPh>
    <rPh sb="5" eb="7">
      <t>ゲンゴ</t>
    </rPh>
    <phoneticPr fontId="1"/>
  </si>
  <si>
    <t>楽譜</t>
    <rPh sb="0" eb="2">
      <t>ガクフ</t>
    </rPh>
    <phoneticPr fontId="1"/>
  </si>
  <si>
    <t>出版社名</t>
    <rPh sb="0" eb="4">
      <t>シュッパンシャメイ</t>
    </rPh>
    <phoneticPr fontId="1"/>
  </si>
  <si>
    <t>許諾先</t>
    <rPh sb="0" eb="2">
      <t>キョダク</t>
    </rPh>
    <rPh sb="2" eb="3">
      <t>サキ</t>
    </rPh>
    <phoneticPr fontId="1"/>
  </si>
  <si>
    <t>録音･撮影</t>
    <rPh sb="0" eb="2">
      <t>ロクオン</t>
    </rPh>
    <rPh sb="3" eb="5">
      <t>サツエイ</t>
    </rPh>
    <phoneticPr fontId="1"/>
  </si>
  <si>
    <t>＊太線の枠内のみ記入してください。</t>
    <rPh sb="1" eb="3">
      <t>フトセン</t>
    </rPh>
    <rPh sb="4" eb="6">
      <t>ワクナイ</t>
    </rPh>
    <rPh sb="8" eb="10">
      <t>キニュウ</t>
    </rPh>
    <phoneticPr fontId="1"/>
  </si>
  <si>
    <t>No,　  /</t>
    <phoneticPr fontId="1"/>
  </si>
  <si>
    <t>提出日</t>
    <rPh sb="0" eb="3">
      <t>テイシュツビ</t>
    </rPh>
    <phoneticPr fontId="1"/>
  </si>
  <si>
    <t>　　　　演　奏　利　用　明　細　書</t>
    <rPh sb="4" eb="7">
      <t>エンソウ</t>
    </rPh>
    <rPh sb="8" eb="11">
      <t>リヨウ</t>
    </rPh>
    <rPh sb="12" eb="17">
      <t>メイサイショ</t>
    </rPh>
    <phoneticPr fontId="1"/>
  </si>
  <si>
    <t>催物名</t>
    <rPh sb="0" eb="2">
      <t>モヨオシモノ</t>
    </rPh>
    <rPh sb="2" eb="3">
      <t>メイ</t>
    </rPh>
    <phoneticPr fontId="1"/>
  </si>
  <si>
    <t>会場名</t>
    <rPh sb="0" eb="2">
      <t>カイジョウ</t>
    </rPh>
    <rPh sb="2" eb="3">
      <t>メイ</t>
    </rPh>
    <phoneticPr fontId="1"/>
  </si>
  <si>
    <t>公演回数</t>
    <rPh sb="0" eb="2">
      <t>コウエン</t>
    </rPh>
    <rPh sb="2" eb="4">
      <t>カイスウ</t>
    </rPh>
    <phoneticPr fontId="1"/>
  </si>
  <si>
    <t>１回</t>
    <rPh sb="1" eb="2">
      <t>カイ</t>
    </rPh>
    <phoneticPr fontId="1"/>
  </si>
  <si>
    <t>平均入場料</t>
    <rPh sb="0" eb="2">
      <t>ヘイキン</t>
    </rPh>
    <rPh sb="2" eb="5">
      <t>ニュウジョウリョウ</t>
    </rPh>
    <phoneticPr fontId="1"/>
  </si>
  <si>
    <t>レコード</t>
    <phoneticPr fontId="1"/>
  </si>
  <si>
    <t>公演所要時間</t>
    <rPh sb="0" eb="2">
      <t>コウエン</t>
    </rPh>
    <rPh sb="2" eb="6">
      <t>ショヨウジカン</t>
    </rPh>
    <phoneticPr fontId="1"/>
  </si>
  <si>
    <t>開催日</t>
    <rPh sb="0" eb="3">
      <t>カイサイビ</t>
    </rPh>
    <phoneticPr fontId="1"/>
  </si>
  <si>
    <t>日間</t>
    <rPh sb="0" eb="2">
      <t>ニチカン</t>
    </rPh>
    <phoneticPr fontId="1"/>
  </si>
  <si>
    <t>申込者名</t>
    <rPh sb="0" eb="2">
      <t>モウシコミ</t>
    </rPh>
    <rPh sb="2" eb="3">
      <t>シャ</t>
    </rPh>
    <rPh sb="3" eb="4">
      <t>メイ</t>
    </rPh>
    <phoneticPr fontId="1"/>
  </si>
  <si>
    <t>富山県学校吹奏楽連盟</t>
    <rPh sb="0" eb="3">
      <t>トヤマケン</t>
    </rPh>
    <rPh sb="3" eb="5">
      <t>ガッコウ</t>
    </rPh>
    <rPh sb="5" eb="8">
      <t>スイソウガク</t>
    </rPh>
    <rPh sb="8" eb="10">
      <t>レンメイ</t>
    </rPh>
    <phoneticPr fontId="1"/>
  </si>
  <si>
    <t>会場の定員数</t>
    <rPh sb="0" eb="2">
      <t>カイジョウ</t>
    </rPh>
    <rPh sb="3" eb="6">
      <t>テイインスウ</t>
    </rPh>
    <phoneticPr fontId="1"/>
  </si>
  <si>
    <t>適</t>
    <rPh sb="0" eb="1">
      <t>テキ</t>
    </rPh>
    <phoneticPr fontId="1"/>
  </si>
  <si>
    <t xml:space="preserve">  ※記入上のご注意  </t>
    <rPh sb="3" eb="5">
      <t>キニュウ</t>
    </rPh>
    <rPh sb="5" eb="6">
      <t>ジョウ</t>
    </rPh>
    <rPh sb="8" eb="10">
      <t>チュウイ</t>
    </rPh>
    <phoneticPr fontId="1"/>
  </si>
  <si>
    <t>団体名</t>
    <rPh sb="0" eb="2">
      <t>ダンタイ</t>
    </rPh>
    <rPh sb="2" eb="3">
      <t>メイ</t>
    </rPh>
    <phoneticPr fontId="1"/>
  </si>
  <si>
    <t xml:space="preserve">  １．太枠のなかのみご記入下さい。</t>
    <rPh sb="4" eb="6">
      <t>フトワク</t>
    </rPh>
    <rPh sb="12" eb="14">
      <t>キニュウ</t>
    </rPh>
    <rPh sb="14" eb="15">
      <t>クダ</t>
    </rPh>
    <phoneticPr fontId="1"/>
  </si>
  <si>
    <t xml:space="preserve">  ２．曲名は原題を、人名はフルネーム（外国人はｱﾙﾌｧﾍﾞｯﾄ）をご記入下さい。</t>
    <rPh sb="4" eb="5">
      <t>キョク</t>
    </rPh>
    <rPh sb="5" eb="6">
      <t>メイ</t>
    </rPh>
    <rPh sb="7" eb="9">
      <t>ゲンダイ</t>
    </rPh>
    <rPh sb="11" eb="13">
      <t>ジンメイ</t>
    </rPh>
    <rPh sb="20" eb="23">
      <t>ガイコクジン</t>
    </rPh>
    <rPh sb="35" eb="37">
      <t>キニュウ</t>
    </rPh>
    <rPh sb="37" eb="38">
      <t>クダ</t>
    </rPh>
    <phoneticPr fontId="1"/>
  </si>
  <si>
    <t>担当者名</t>
    <rPh sb="0" eb="3">
      <t>タントウシャ</t>
    </rPh>
    <rPh sb="3" eb="4">
      <t>メイ</t>
    </rPh>
    <phoneticPr fontId="1"/>
  </si>
  <si>
    <t xml:space="preserve">  ３．メドレー曲は、含まれている1曲ごとに曲名・作曲者・編曲者等をご記入下さい。</t>
    <rPh sb="8" eb="9">
      <t>キョク</t>
    </rPh>
    <rPh sb="11" eb="12">
      <t>フク</t>
    </rPh>
    <rPh sb="18" eb="19">
      <t>キョク</t>
    </rPh>
    <rPh sb="22" eb="24">
      <t>キョクメイ</t>
    </rPh>
    <rPh sb="25" eb="27">
      <t>サッキョクシャ</t>
    </rPh>
    <rPh sb="27" eb="28">
      <t>シャ</t>
    </rPh>
    <rPh sb="29" eb="31">
      <t>ヘンキョク</t>
    </rPh>
    <rPh sb="31" eb="32">
      <t>シャ</t>
    </rPh>
    <rPh sb="32" eb="33">
      <t>トウ</t>
    </rPh>
    <rPh sb="35" eb="37">
      <t>キニュウ</t>
    </rPh>
    <rPh sb="37" eb="38">
      <t>クダ</t>
    </rPh>
    <phoneticPr fontId="1"/>
  </si>
  <si>
    <t xml:space="preserve">  ４．組曲を全曲利用する場合は、〝全曲〟とご記入下さい。</t>
    <rPh sb="4" eb="6">
      <t>クミキョク</t>
    </rPh>
    <rPh sb="7" eb="9">
      <t>ゼンキョク</t>
    </rPh>
    <rPh sb="9" eb="11">
      <t>リヨウ</t>
    </rPh>
    <rPh sb="13" eb="15">
      <t>バアイ</t>
    </rPh>
    <rPh sb="18" eb="20">
      <t>ゼンキョク</t>
    </rPh>
    <rPh sb="23" eb="25">
      <t>キニュウ</t>
    </rPh>
    <rPh sb="25" eb="26">
      <t>クダ</t>
    </rPh>
    <phoneticPr fontId="1"/>
  </si>
  <si>
    <t xml:space="preserve">  ５．組曲を抜粋利用する場合は、１曲ごとに曲名・作曲者・編曲者等をご記入下さい。</t>
    <rPh sb="4" eb="6">
      <t>クミキョク</t>
    </rPh>
    <rPh sb="7" eb="9">
      <t>バッスイ</t>
    </rPh>
    <rPh sb="9" eb="11">
      <t>リヨウ</t>
    </rPh>
    <rPh sb="13" eb="15">
      <t>バアイ</t>
    </rPh>
    <rPh sb="18" eb="19">
      <t>キョク</t>
    </rPh>
    <phoneticPr fontId="1"/>
  </si>
  <si>
    <t>演奏曲目</t>
    <rPh sb="0" eb="2">
      <t>エンソウ</t>
    </rPh>
    <rPh sb="2" eb="4">
      <t>キョクモク</t>
    </rPh>
    <phoneticPr fontId="1"/>
  </si>
  <si>
    <t>作曲者</t>
    <phoneticPr fontId="1"/>
  </si>
  <si>
    <t>編曲者</t>
    <rPh sb="0" eb="1">
      <t>ヘン</t>
    </rPh>
    <rPh sb="1" eb="2">
      <t>キョク</t>
    </rPh>
    <rPh sb="2" eb="3">
      <t>シャ</t>
    </rPh>
    <phoneticPr fontId="1"/>
  </si>
  <si>
    <t>演奏
時間</t>
    <rPh sb="0" eb="2">
      <t>エンソウ</t>
    </rPh>
    <rPh sb="3" eb="5">
      <t>ジカン</t>
    </rPh>
    <phoneticPr fontId="1"/>
  </si>
  <si>
    <t>演奏
回数</t>
    <rPh sb="0" eb="2">
      <t>エンソウ</t>
    </rPh>
    <rPh sb="3" eb="5">
      <t>カイスウ</t>
    </rPh>
    <phoneticPr fontId="1"/>
  </si>
  <si>
    <t>純軽</t>
    <rPh sb="0" eb="1">
      <t>ジュンケイ</t>
    </rPh>
    <rPh sb="1" eb="2">
      <t>ケイ</t>
    </rPh>
    <phoneticPr fontId="1"/>
  </si>
  <si>
    <t>使　用　料
（作品バリュー）</t>
    <rPh sb="0" eb="5">
      <t>シヨウリョウ</t>
    </rPh>
    <rPh sb="7" eb="9">
      <t>サクヒン</t>
    </rPh>
    <phoneticPr fontId="1"/>
  </si>
  <si>
    <t>作品コード</t>
    <rPh sb="0" eb="2">
      <t>サクヒン</t>
    </rPh>
    <phoneticPr fontId="1"/>
  </si>
  <si>
    <t>（作品バリュー）</t>
    <rPh sb="1" eb="3">
      <t>サクヒン</t>
    </rPh>
    <phoneticPr fontId="1"/>
  </si>
  <si>
    <t>Ｓ純</t>
    <rPh sb="1" eb="2">
      <t>ジュン</t>
    </rPh>
    <phoneticPr fontId="1"/>
  </si>
  <si>
    <t>･軽</t>
    <rPh sb="1" eb="2">
      <t>カル</t>
    </rPh>
    <phoneticPr fontId="1"/>
  </si>
  <si>
    <t>Ｎ・Ｍ･･･当協会管理外　　Ｐ・Ｄ･･･著作権消滅</t>
    <rPh sb="6" eb="9">
      <t>トウキョウカイ</t>
    </rPh>
    <rPh sb="9" eb="12">
      <t>カンリガイ</t>
    </rPh>
    <rPh sb="20" eb="23">
      <t>チョサクケン</t>
    </rPh>
    <rPh sb="23" eb="25">
      <t>ショウメツ</t>
    </rPh>
    <phoneticPr fontId="1"/>
  </si>
  <si>
    <t>小計</t>
    <rPh sb="0" eb="2">
      <t>ショウケイ</t>
    </rPh>
    <phoneticPr fontId="1"/>
  </si>
  <si>
    <t>請求日</t>
    <rPh sb="0" eb="3">
      <t>セイキュウビ</t>
    </rPh>
    <phoneticPr fontId="1"/>
  </si>
  <si>
    <t>消費税相当額</t>
    <rPh sb="0" eb="3">
      <t>ショウヒゼイ</t>
    </rPh>
    <rPh sb="3" eb="6">
      <t>ソウトウガク</t>
    </rPh>
    <phoneticPr fontId="1"/>
  </si>
  <si>
    <t>請求書番号</t>
    <rPh sb="0" eb="3">
      <t>セイキュウショ</t>
    </rPh>
    <rPh sb="3" eb="5">
      <t>バンゴウ</t>
    </rPh>
    <phoneticPr fontId="1"/>
  </si>
  <si>
    <t xml:space="preserve"> ＪＡＳＲＡＣ提出用</t>
    <rPh sb="7" eb="10">
      <t>テイシュツヨウ</t>
    </rPh>
    <phoneticPr fontId="1"/>
  </si>
  <si>
    <t>種目
規定区分</t>
    <rPh sb="0" eb="2">
      <t>シュモク</t>
    </rPh>
    <rPh sb="3" eb="5">
      <t>キテイ</t>
    </rPh>
    <rPh sb="5" eb="7">
      <t>クブン</t>
    </rPh>
    <phoneticPr fontId="1"/>
  </si>
  <si>
    <t>Ａ</t>
    <phoneticPr fontId="1"/>
  </si>
  <si>
    <t>合計</t>
    <rPh sb="0" eb="2">
      <t>ゴウケイ</t>
    </rPh>
    <phoneticPr fontId="1"/>
  </si>
  <si>
    <t>1
回</t>
    <rPh sb="2" eb="3">
      <t>カイ</t>
    </rPh>
    <phoneticPr fontId="1"/>
  </si>
  <si>
    <t>分</t>
    <phoneticPr fontId="2"/>
  </si>
  <si>
    <t>印刷ボタンを押すと、大会申込書と演奏利用明細書がプリントアウトされます。</t>
    <rPh sb="10" eb="12">
      <t>タイカイ</t>
    </rPh>
    <rPh sb="12" eb="15">
      <t>モウシコミショ</t>
    </rPh>
    <rPh sb="16" eb="18">
      <t>エンソウ</t>
    </rPh>
    <rPh sb="18" eb="20">
      <t>リヨウ</t>
    </rPh>
    <rPh sb="20" eb="23">
      <t>メイサイショ</t>
    </rPh>
    <phoneticPr fontId="1"/>
  </si>
  <si>
    <t>このシートに、入力する必要はありません。入力シートに入力すると、自動的に作成されます。このまま印刷できます。</t>
    <rPh sb="7" eb="9">
      <t>ニュウリョク</t>
    </rPh>
    <rPh sb="11" eb="13">
      <t>ヒツヨウ</t>
    </rPh>
    <rPh sb="20" eb="22">
      <t>ニュウリョク</t>
    </rPh>
    <rPh sb="26" eb="28">
      <t>ニュウリョク</t>
    </rPh>
    <rPh sb="32" eb="35">
      <t>ジドウテキ</t>
    </rPh>
    <rPh sb="36" eb="38">
      <t>サクセイ</t>
    </rPh>
    <rPh sb="47" eb="49">
      <t>インサツ</t>
    </rPh>
    <phoneticPr fontId="2"/>
  </si>
  <si>
    <t>自由曲</t>
    <rPh sb="0" eb="3">
      <t>ジユウキョク</t>
    </rPh>
    <phoneticPr fontId="1"/>
  </si>
  <si>
    <t>メールアドレス</t>
    <phoneticPr fontId="1"/>
  </si>
  <si>
    <t>連絡担当者</t>
    <rPh sb="0" eb="2">
      <t>レンラク</t>
    </rPh>
    <rPh sb="2" eb="5">
      <t>タントウシャ</t>
    </rPh>
    <phoneticPr fontId="1"/>
  </si>
  <si>
    <t>メール</t>
    <phoneticPr fontId="1"/>
  </si>
  <si>
    <t>TEL</t>
    <phoneticPr fontId="1"/>
  </si>
  <si>
    <t>著作権申請用入力欄</t>
    <rPh sb="0" eb="3">
      <t>チョサクケン</t>
    </rPh>
    <rPh sb="3" eb="5">
      <t>シンセイ</t>
    </rPh>
    <rPh sb="5" eb="6">
      <t>ヨウ</t>
    </rPh>
    <rPh sb="6" eb="9">
      <t>ニュウリョクラン</t>
    </rPh>
    <phoneticPr fontId="1"/>
  </si>
  <si>
    <t>※半角で入力。076-444-1111のように、「-」を入れる。</t>
    <phoneticPr fontId="1"/>
  </si>
  <si>
    <t>※半角で入力。076-444-1112のように、「-」を入れる。</t>
    <phoneticPr fontId="1"/>
  </si>
  <si>
    <t>※ひらがなで入力。姓名の間に空白を入れる。</t>
    <rPh sb="6" eb="8">
      <t>ニュウリョク</t>
    </rPh>
    <rPh sb="9" eb="11">
      <t>セイメイ</t>
    </rPh>
    <rPh sb="12" eb="13">
      <t>アイダ</t>
    </rPh>
    <rPh sb="14" eb="16">
      <t>クウハク</t>
    </rPh>
    <rPh sb="17" eb="18">
      <t>イ</t>
    </rPh>
    <phoneticPr fontId="1"/>
  </si>
  <si>
    <t>※別紙説明に従い、4文字以下の場合は姓名の間に空白を入れて5文字にする。</t>
    <rPh sb="1" eb="3">
      <t>ベッシ</t>
    </rPh>
    <rPh sb="3" eb="5">
      <t>セツメイ</t>
    </rPh>
    <rPh sb="6" eb="7">
      <t>シタガ</t>
    </rPh>
    <rPh sb="10" eb="12">
      <t>モジ</t>
    </rPh>
    <rPh sb="12" eb="14">
      <t>イカ</t>
    </rPh>
    <rPh sb="15" eb="17">
      <t>バアイ</t>
    </rPh>
    <rPh sb="18" eb="20">
      <t>セイメイ</t>
    </rPh>
    <rPh sb="21" eb="22">
      <t>アイダ</t>
    </rPh>
    <rPh sb="23" eb="25">
      <t>クウハク</t>
    </rPh>
    <rPh sb="26" eb="27">
      <t>イ</t>
    </rPh>
    <rPh sb="30" eb="32">
      <t>モジ</t>
    </rPh>
    <phoneticPr fontId="1"/>
  </si>
  <si>
    <t>※半角で入力。930-1112のように、「-」を入れる。</t>
    <rPh sb="1" eb="3">
      <t>ハンカク</t>
    </rPh>
    <rPh sb="4" eb="6">
      <t>ニュウリョク</t>
    </rPh>
    <phoneticPr fontId="1"/>
  </si>
  <si>
    <t>備考</t>
    <rPh sb="0" eb="2">
      <t>ビコウ</t>
    </rPh>
    <phoneticPr fontId="1"/>
  </si>
  <si>
    <t xml:space="preserve"> 大会参加料　払込受領証等</t>
    <rPh sb="1" eb="3">
      <t>タイカイ</t>
    </rPh>
    <rPh sb="3" eb="6">
      <t>サンカリョウ</t>
    </rPh>
    <rPh sb="7" eb="9">
      <t>ハライコミ</t>
    </rPh>
    <rPh sb="9" eb="12">
      <t>ジュリョウショウ</t>
    </rPh>
    <rPh sb="12" eb="13">
      <t>トウ</t>
    </rPh>
    <phoneticPr fontId="1"/>
  </si>
  <si>
    <t>市販譜・レンタル譜の出版社名</t>
    <phoneticPr fontId="1"/>
  </si>
  <si>
    <t>有</t>
    <rPh sb="0" eb="1">
      <t>ア</t>
    </rPh>
    <phoneticPr fontId="1"/>
  </si>
  <si>
    <t>無</t>
    <rPh sb="0" eb="1">
      <t>ナシ</t>
    </rPh>
    <phoneticPr fontId="1"/>
  </si>
  <si>
    <t>※ 選択して
　下さい</t>
    <rPh sb="2" eb="4">
      <t>センタク</t>
    </rPh>
    <rPh sb="8" eb="9">
      <t>クダ</t>
    </rPh>
    <phoneticPr fontId="1"/>
  </si>
  <si>
    <t>入力したこのExcelファイル</t>
    <rPh sb="0" eb="2">
      <t>ニュウリョク</t>
    </rPh>
    <phoneticPr fontId="1"/>
  </si>
  <si>
    <t>ピアノ</t>
    <phoneticPr fontId="1"/>
  </si>
  <si>
    <t>※外国人の場合は、アルフレッド・リード→「Ａ.リード」のように「.」のみ半角、その他の文字は全角で入力して下さい。</t>
    <rPh sb="36" eb="38">
      <t>ハンカク</t>
    </rPh>
    <rPh sb="41" eb="42">
      <t>タ</t>
    </rPh>
    <rPh sb="43" eb="45">
      <t>モジ</t>
    </rPh>
    <rPh sb="46" eb="48">
      <t>ゼンカク</t>
    </rPh>
    <phoneticPr fontId="1"/>
  </si>
  <si>
    <t>※組曲の場合、演奏する楽章まで正確に記入して下さい。ふりがなは、曲名のみです。</t>
    <rPh sb="18" eb="20">
      <t>キニュウ</t>
    </rPh>
    <rPh sb="22" eb="23">
      <t>クダ</t>
    </rPh>
    <rPh sb="32" eb="34">
      <t>キョクメイ</t>
    </rPh>
    <phoneticPr fontId="1"/>
  </si>
  <si>
    <t>自由曲　ふりがな</t>
    <rPh sb="0" eb="3">
      <t>ジユウキョク</t>
    </rPh>
    <phoneticPr fontId="1"/>
  </si>
  <si>
    <t>出版社名</t>
    <rPh sb="0" eb="2">
      <t>シュッパン</t>
    </rPh>
    <rPh sb="2" eb="4">
      <t>シャメイ</t>
    </rPh>
    <rPh sb="3" eb="4">
      <t>メイ</t>
    </rPh>
    <phoneticPr fontId="1"/>
  </si>
  <si>
    <t>課</t>
    <rPh sb="0" eb="1">
      <t>カ</t>
    </rPh>
    <phoneticPr fontId="1"/>
  </si>
  <si>
    <t>プログラム作成等の際は、原則ここに入力されたデータをそのまま利用しますので、正確な入力をお願いします。</t>
    <rPh sb="5" eb="7">
      <t>サクセイ</t>
    </rPh>
    <rPh sb="7" eb="8">
      <t>トウ</t>
    </rPh>
    <rPh sb="9" eb="10">
      <t>サイ</t>
    </rPh>
    <rPh sb="12" eb="14">
      <t>ゲンソク</t>
    </rPh>
    <rPh sb="17" eb="19">
      <t>ニュウリョク</t>
    </rPh>
    <rPh sb="30" eb="32">
      <t>リヨウ</t>
    </rPh>
    <rPh sb="38" eb="40">
      <t>セイカク</t>
    </rPh>
    <rPh sb="41" eb="43">
      <t>ニュウリョク</t>
    </rPh>
    <rPh sb="45" eb="46">
      <t>ネガ</t>
    </rPh>
    <phoneticPr fontId="1"/>
  </si>
  <si>
    <t>職　　名</t>
    <rPh sb="0" eb="1">
      <t>ショク</t>
    </rPh>
    <rPh sb="3" eb="4">
      <t>ナ</t>
    </rPh>
    <phoneticPr fontId="1"/>
  </si>
  <si>
    <t>氏　　名</t>
    <rPh sb="0" eb="1">
      <t>シ</t>
    </rPh>
    <rPh sb="3" eb="4">
      <t>メイ</t>
    </rPh>
    <phoneticPr fontId="1"/>
  </si>
  <si>
    <t>住　　所</t>
    <rPh sb="0" eb="1">
      <t>ジュウ</t>
    </rPh>
    <rPh sb="3" eb="4">
      <t>ショ</t>
    </rPh>
    <phoneticPr fontId="1"/>
  </si>
  <si>
    <t>当連盟指定の業者による録音・ビデオ収録及び写真撮影を</t>
    <rPh sb="6" eb="8">
      <t>ギョウシャ</t>
    </rPh>
    <phoneticPr fontId="1"/>
  </si>
  <si>
    <r>
      <t>　曲　　名　　</t>
    </r>
    <r>
      <rPr>
        <b/>
        <sz val="9"/>
        <color indexed="9"/>
        <rFont val="游ゴシック"/>
        <family val="3"/>
        <charset val="128"/>
      </rPr>
      <t>※曲名を左に入力。組曲の場合、楽章名は右に。</t>
    </r>
    <rPh sb="1" eb="2">
      <t>キョク</t>
    </rPh>
    <rPh sb="4" eb="5">
      <t>メイ</t>
    </rPh>
    <rPh sb="8" eb="10">
      <t>キョクメイ</t>
    </rPh>
    <rPh sb="11" eb="12">
      <t>ヒダリ</t>
    </rPh>
    <rPh sb="13" eb="15">
      <t>ニュウリョク</t>
    </rPh>
    <rPh sb="22" eb="24">
      <t>ガクショウ</t>
    </rPh>
    <rPh sb="24" eb="25">
      <t>メイ</t>
    </rPh>
    <rPh sb="26" eb="27">
      <t>ミギ</t>
    </rPh>
    <phoneticPr fontId="1"/>
  </si>
  <si>
    <t>注）このシートはデータ入力用シートです。提出の必要はありません。</t>
    <rPh sb="0" eb="1">
      <t>チュウ</t>
    </rPh>
    <rPh sb="11" eb="14">
      <t>ニュウリョクヨウ</t>
    </rPh>
    <rPh sb="20" eb="22">
      <t>テイシュツ</t>
    </rPh>
    <rPh sb="23" eb="25">
      <t>ヒツヨウ</t>
    </rPh>
    <phoneticPr fontId="1"/>
  </si>
  <si>
    <t>①　メールでの提出　　</t>
    <phoneticPr fontId="1"/>
  </si>
  <si>
    <t>②　関係書類の郵送　　</t>
    <rPh sb="2" eb="4">
      <t>カンケイ</t>
    </rPh>
    <rPh sb="4" eb="6">
      <t>ショルイ</t>
    </rPh>
    <rPh sb="7" eb="9">
      <t>ユウソウ</t>
    </rPh>
    <phoneticPr fontId="1"/>
  </si>
  <si>
    <t>代表者印を押印し、大会参加料の払込兼受領書（または払込明細書）を貼り付けた大会申込書／ステージ配置図／演奏利用明細書</t>
    <rPh sb="9" eb="11">
      <t>タイカイ</t>
    </rPh>
    <rPh sb="11" eb="14">
      <t>サンカリョウ</t>
    </rPh>
    <rPh sb="15" eb="17">
      <t>ハライコミ</t>
    </rPh>
    <rPh sb="17" eb="18">
      <t>ケン</t>
    </rPh>
    <rPh sb="18" eb="21">
      <t>ジュリョウショ</t>
    </rPh>
    <rPh sb="25" eb="27">
      <t>ハライコミ</t>
    </rPh>
    <rPh sb="27" eb="30">
      <t>メイサイショ</t>
    </rPh>
    <rPh sb="32" eb="33">
      <t>ハ</t>
    </rPh>
    <rPh sb="34" eb="35">
      <t>ツ</t>
    </rPh>
    <rPh sb="37" eb="39">
      <t>タイカイ</t>
    </rPh>
    <rPh sb="39" eb="42">
      <t>モウシコミショ</t>
    </rPh>
    <phoneticPr fontId="1"/>
  </si>
  <si>
    <r>
      <rPr>
        <b/>
        <sz val="11"/>
        <color indexed="62"/>
        <rFont val="游ゴシック"/>
        <family val="3"/>
        <charset val="128"/>
      </rPr>
      <t>■</t>
    </r>
    <r>
      <rPr>
        <b/>
        <sz val="11"/>
        <color indexed="10"/>
        <rFont val="游ゴシック"/>
        <family val="3"/>
        <charset val="128"/>
      </rPr>
      <t>　外国曲</t>
    </r>
    <r>
      <rPr>
        <sz val="11"/>
        <color indexed="8"/>
        <rFont val="游ゴシック"/>
        <family val="3"/>
        <charset val="128"/>
      </rPr>
      <t>の場合は、</t>
    </r>
    <r>
      <rPr>
        <b/>
        <sz val="11"/>
        <color indexed="10"/>
        <rFont val="游ゴシック"/>
        <family val="3"/>
        <charset val="128"/>
      </rPr>
      <t>原語</t>
    </r>
    <r>
      <rPr>
        <sz val="11"/>
        <color indexed="8"/>
        <rFont val="游ゴシック"/>
        <family val="3"/>
        <charset val="128"/>
      </rPr>
      <t>で表記して下さい。</t>
    </r>
    <rPh sb="2" eb="4">
      <t>ガイコク</t>
    </rPh>
    <rPh sb="4" eb="5">
      <t>キョク</t>
    </rPh>
    <rPh sb="6" eb="8">
      <t>バアイ</t>
    </rPh>
    <rPh sb="10" eb="12">
      <t>ゲンゴ</t>
    </rPh>
    <rPh sb="13" eb="15">
      <t>ヒョウキ</t>
    </rPh>
    <rPh sb="17" eb="18">
      <t>クダ</t>
    </rPh>
    <phoneticPr fontId="1"/>
  </si>
  <si>
    <r>
      <rPr>
        <b/>
        <sz val="11"/>
        <color indexed="62"/>
        <rFont val="游ゴシック"/>
        <family val="3"/>
        <charset val="128"/>
      </rPr>
      <t>■</t>
    </r>
    <r>
      <rPr>
        <b/>
        <sz val="11"/>
        <color indexed="10"/>
        <rFont val="游ゴシック"/>
        <family val="3"/>
        <charset val="128"/>
      </rPr>
      <t>　組曲</t>
    </r>
    <r>
      <rPr>
        <sz val="11"/>
        <color indexed="8"/>
        <rFont val="游ゴシック"/>
        <family val="3"/>
        <charset val="128"/>
      </rPr>
      <t>の場合は、</t>
    </r>
    <r>
      <rPr>
        <b/>
        <sz val="11"/>
        <color indexed="10"/>
        <rFont val="游ゴシック"/>
        <family val="3"/>
        <charset val="128"/>
      </rPr>
      <t>楽章ごとに分けて入力</t>
    </r>
    <r>
      <rPr>
        <sz val="11"/>
        <color indexed="8"/>
        <rFont val="游ゴシック"/>
        <family val="3"/>
        <charset val="128"/>
      </rPr>
      <t>して下さい。（例　ローマの祭より主顕祭 「Feste Romane － La Befana」）</t>
    </r>
    <rPh sb="2" eb="4">
      <t>クミキョク</t>
    </rPh>
    <rPh sb="5" eb="7">
      <t>バアイ</t>
    </rPh>
    <rPh sb="9" eb="11">
      <t>ガクショウ</t>
    </rPh>
    <rPh sb="14" eb="15">
      <t>ワ</t>
    </rPh>
    <rPh sb="17" eb="19">
      <t>ニュウリョク</t>
    </rPh>
    <rPh sb="21" eb="22">
      <t>クダ</t>
    </rPh>
    <rPh sb="26" eb="27">
      <t>レイ</t>
    </rPh>
    <rPh sb="32" eb="33">
      <t>マツリ</t>
    </rPh>
    <rPh sb="35" eb="36">
      <t>シュ</t>
    </rPh>
    <rPh sb="36" eb="37">
      <t>ケン</t>
    </rPh>
    <rPh sb="37" eb="38">
      <t>サイ</t>
    </rPh>
    <phoneticPr fontId="1"/>
  </si>
  <si>
    <r>
      <rPr>
        <sz val="11"/>
        <color indexed="62"/>
        <rFont val="游ゴシック"/>
        <family val="3"/>
        <charset val="128"/>
      </rPr>
      <t>■</t>
    </r>
    <r>
      <rPr>
        <sz val="11"/>
        <color indexed="8"/>
        <rFont val="游ゴシック"/>
        <family val="3"/>
        <charset val="128"/>
      </rPr>
      <t>　作曲者名、編曲者名が外国人の場合は、アルフレッド・リード→</t>
    </r>
    <r>
      <rPr>
        <b/>
        <sz val="11"/>
        <color indexed="10"/>
        <rFont val="游ゴシック"/>
        <family val="3"/>
        <charset val="128"/>
      </rPr>
      <t>「</t>
    </r>
    <r>
      <rPr>
        <b/>
        <u/>
        <sz val="11"/>
        <color indexed="10"/>
        <rFont val="游ゴシック"/>
        <family val="3"/>
        <charset val="128"/>
      </rPr>
      <t>Ａ.</t>
    </r>
    <r>
      <rPr>
        <b/>
        <sz val="11"/>
        <color indexed="10"/>
        <rFont val="游ゴシック"/>
        <family val="3"/>
        <charset val="128"/>
      </rPr>
      <t>リード」のように「.」のみ半角、その他の文字は全角で入力</t>
    </r>
    <r>
      <rPr>
        <sz val="11"/>
        <color indexed="8"/>
        <rFont val="游ゴシック"/>
        <family val="3"/>
        <charset val="128"/>
      </rPr>
      <t>して下さい。</t>
    </r>
    <rPh sb="2" eb="5">
      <t>サッキョクシャ</t>
    </rPh>
    <rPh sb="5" eb="6">
      <t>メイ</t>
    </rPh>
    <rPh sb="7" eb="10">
      <t>ヘンキョクシャ</t>
    </rPh>
    <rPh sb="10" eb="11">
      <t>メイ</t>
    </rPh>
    <rPh sb="12" eb="14">
      <t>ガイコク</t>
    </rPh>
    <rPh sb="14" eb="15">
      <t>ジン</t>
    </rPh>
    <rPh sb="16" eb="18">
      <t>バアイ</t>
    </rPh>
    <rPh sb="47" eb="49">
      <t>ハンカク</t>
    </rPh>
    <rPh sb="52" eb="53">
      <t>タ</t>
    </rPh>
    <rPh sb="54" eb="56">
      <t>モジ</t>
    </rPh>
    <rPh sb="57" eb="59">
      <t>ゼンカク</t>
    </rPh>
    <rPh sb="60" eb="62">
      <t>ニュウリョク</t>
    </rPh>
    <rPh sb="64" eb="65">
      <t>クダ</t>
    </rPh>
    <phoneticPr fontId="1"/>
  </si>
  <si>
    <r>
      <rPr>
        <sz val="11"/>
        <color indexed="62"/>
        <rFont val="游ゴシック"/>
        <family val="3"/>
        <charset val="128"/>
      </rPr>
      <t>■　</t>
    </r>
    <r>
      <rPr>
        <sz val="11"/>
        <color indexed="8"/>
        <rFont val="游ゴシック"/>
        <family val="3"/>
        <charset val="128"/>
      </rPr>
      <t>演奏時間は、</t>
    </r>
    <r>
      <rPr>
        <b/>
        <sz val="11"/>
        <color indexed="10"/>
        <rFont val="游ゴシック"/>
        <family val="3"/>
        <charset val="128"/>
      </rPr>
      <t>秒単位は切り上げ</t>
    </r>
    <r>
      <rPr>
        <sz val="11"/>
        <color indexed="8"/>
        <rFont val="游ゴシック"/>
        <family val="3"/>
        <charset val="128"/>
      </rPr>
      <t>て、</t>
    </r>
    <r>
      <rPr>
        <b/>
        <sz val="11"/>
        <color indexed="10"/>
        <rFont val="游ゴシック"/>
        <family val="3"/>
        <charset val="128"/>
      </rPr>
      <t>分を入力</t>
    </r>
    <r>
      <rPr>
        <sz val="11"/>
        <color indexed="8"/>
        <rFont val="游ゴシック"/>
        <family val="3"/>
        <charset val="128"/>
      </rPr>
      <t>して下さい。</t>
    </r>
    <rPh sb="2" eb="4">
      <t>エンソウ</t>
    </rPh>
    <rPh sb="4" eb="6">
      <t>ジカン</t>
    </rPh>
    <rPh sb="8" eb="11">
      <t>ビョウタンイ</t>
    </rPh>
    <rPh sb="12" eb="13">
      <t>キ</t>
    </rPh>
    <rPh sb="14" eb="15">
      <t>ア</t>
    </rPh>
    <rPh sb="18" eb="19">
      <t>フン</t>
    </rPh>
    <rPh sb="20" eb="22">
      <t>ニュウリョク</t>
    </rPh>
    <rPh sb="24" eb="25">
      <t>クダ</t>
    </rPh>
    <phoneticPr fontId="1"/>
  </si>
  <si>
    <r>
      <t>　</t>
    </r>
    <r>
      <rPr>
        <b/>
        <sz val="12"/>
        <color indexed="56"/>
        <rFont val="游ゴシック"/>
        <family val="3"/>
        <charset val="128"/>
      </rPr>
      <t>（</t>
    </r>
    <r>
      <rPr>
        <b/>
        <sz val="12"/>
        <color indexed="13"/>
        <rFont val="游ゴシック"/>
        <family val="3"/>
        <charset val="128"/>
      </rPr>
      <t>■</t>
    </r>
    <r>
      <rPr>
        <b/>
        <sz val="12"/>
        <color indexed="56"/>
        <rFont val="游ゴシック"/>
        <family val="3"/>
        <charset val="128"/>
      </rPr>
      <t>色の欄は選択肢から選び、</t>
    </r>
    <r>
      <rPr>
        <b/>
        <sz val="12"/>
        <color indexed="27"/>
        <rFont val="游ゴシック"/>
        <family val="3"/>
        <charset val="128"/>
      </rPr>
      <t>■</t>
    </r>
    <r>
      <rPr>
        <b/>
        <sz val="12"/>
        <color indexed="56"/>
        <rFont val="游ゴシック"/>
        <family val="3"/>
        <charset val="128"/>
      </rPr>
      <t>色の欄は直接入力をして下さい。）</t>
    </r>
    <rPh sb="3" eb="4">
      <t>イロ</t>
    </rPh>
    <rPh sb="5" eb="6">
      <t>ラン</t>
    </rPh>
    <rPh sb="7" eb="10">
      <t>センタクシ</t>
    </rPh>
    <rPh sb="12" eb="13">
      <t>エラ</t>
    </rPh>
    <rPh sb="16" eb="17">
      <t>イロ</t>
    </rPh>
    <rPh sb="18" eb="19">
      <t>ラン</t>
    </rPh>
    <rPh sb="20" eb="22">
      <t>チョクセツ</t>
    </rPh>
    <rPh sb="22" eb="24">
      <t>ニュウリョク</t>
    </rPh>
    <rPh sb="27" eb="28">
      <t>クダ</t>
    </rPh>
    <phoneticPr fontId="1"/>
  </si>
  <si>
    <r>
      <rPr>
        <b/>
        <sz val="11"/>
        <color indexed="17"/>
        <rFont val="游ゴシック"/>
        <family val="3"/>
        <charset val="128"/>
      </rPr>
      <t>◆</t>
    </r>
    <r>
      <rPr>
        <b/>
        <sz val="11"/>
        <color indexed="17"/>
        <rFont val="游ゴシック"/>
        <family val="3"/>
        <charset val="128"/>
      </rPr>
      <t>　</t>
    </r>
    <r>
      <rPr>
        <sz val="11"/>
        <rFont val="游ゴシック"/>
        <family val="3"/>
        <charset val="128"/>
      </rPr>
      <t>資料集の実施要項を参照され、期間･期限厳守で申し込みをお願いします。</t>
    </r>
  </si>
  <si>
    <t>原　語</t>
    <rPh sb="0" eb="1">
      <t>ハラ</t>
    </rPh>
    <rPh sb="2" eb="3">
      <t>ゴ</t>
    </rPh>
    <phoneticPr fontId="1"/>
  </si>
  <si>
    <t>曲　　名</t>
    <rPh sb="0" eb="1">
      <t>キョク</t>
    </rPh>
    <rPh sb="3" eb="4">
      <t>メイ</t>
    </rPh>
    <phoneticPr fontId="1"/>
  </si>
  <si>
    <r>
      <t>備考欄　</t>
    </r>
    <r>
      <rPr>
        <b/>
        <sz val="10"/>
        <color indexed="9"/>
        <rFont val="游ゴシック"/>
        <family val="3"/>
        <charset val="128"/>
      </rPr>
      <t>※入力できない漢字の説明（例：「高」ははしご高に）や、その他必要事項がある場合に入力して下さい。</t>
    </r>
    <rPh sb="0" eb="3">
      <t>ビコウラン</t>
    </rPh>
    <rPh sb="5" eb="7">
      <t>ニュウリョク</t>
    </rPh>
    <rPh sb="11" eb="13">
      <t>カンジ</t>
    </rPh>
    <rPh sb="14" eb="16">
      <t>セツメイ</t>
    </rPh>
    <rPh sb="17" eb="18">
      <t>レイ</t>
    </rPh>
    <rPh sb="20" eb="21">
      <t>タカ</t>
    </rPh>
    <rPh sb="26" eb="27">
      <t>タカ</t>
    </rPh>
    <rPh sb="33" eb="34">
      <t>タ</t>
    </rPh>
    <rPh sb="34" eb="36">
      <t>ヒツヨウ</t>
    </rPh>
    <rPh sb="36" eb="38">
      <t>ジコウ</t>
    </rPh>
    <rPh sb="41" eb="43">
      <t>バアイ</t>
    </rPh>
    <rPh sb="44" eb="46">
      <t>ニュウリョク</t>
    </rPh>
    <rPh sb="48" eb="49">
      <t>クダ</t>
    </rPh>
    <phoneticPr fontId="1"/>
  </si>
  <si>
    <t>【作曲者名】</t>
    <rPh sb="1" eb="4">
      <t>サッキョクシャ</t>
    </rPh>
    <rPh sb="4" eb="5">
      <t>メイ</t>
    </rPh>
    <phoneticPr fontId="1"/>
  </si>
  <si>
    <t>【編曲者名】</t>
    <rPh sb="1" eb="4">
      <t>ヘンキョクシャ</t>
    </rPh>
    <rPh sb="4" eb="5">
      <t>メイ</t>
    </rPh>
    <phoneticPr fontId="1"/>
  </si>
  <si>
    <t>日本語:</t>
    <rPh sb="0" eb="3">
      <t>ニホンゴ</t>
    </rPh>
    <phoneticPr fontId="1"/>
  </si>
  <si>
    <t>原　語:</t>
    <rPh sb="0" eb="1">
      <t>ハラ</t>
    </rPh>
    <rPh sb="2" eb="3">
      <t>ゴ</t>
    </rPh>
    <phoneticPr fontId="1"/>
  </si>
  <si>
    <t>【曲　　名】</t>
    <rPh sb="1" eb="2">
      <t>キョク</t>
    </rPh>
    <rPh sb="4" eb="5">
      <t>メイ</t>
    </rPh>
    <phoneticPr fontId="1"/>
  </si>
  <si>
    <t>【自由曲使用楽譜】</t>
    <rPh sb="1" eb="4">
      <t>ジユウキョク</t>
    </rPh>
    <rPh sb="4" eb="6">
      <t>シヨウ</t>
    </rPh>
    <rPh sb="6" eb="8">
      <t>ガクフ</t>
    </rPh>
    <phoneticPr fontId="1"/>
  </si>
  <si>
    <t>個人情報取り扱いに関する承諾</t>
    <phoneticPr fontId="1"/>
  </si>
  <si>
    <t>当連盟指定の会社による録音・ビデオ収録及び写真撮影を</t>
    <phoneticPr fontId="1"/>
  </si>
  <si>
    <t>枠より大きい場合は、枠内にのり付けをして貼って折りたたむか、縮小コピーをして貼り付けて下さい。</t>
    <rPh sb="0" eb="1">
      <t>ワク</t>
    </rPh>
    <rPh sb="3" eb="4">
      <t>オオ</t>
    </rPh>
    <rPh sb="6" eb="8">
      <t>バアイ</t>
    </rPh>
    <rPh sb="10" eb="11">
      <t>ワク</t>
    </rPh>
    <rPh sb="11" eb="12">
      <t>ナイ</t>
    </rPh>
    <rPh sb="15" eb="16">
      <t>ヅ</t>
    </rPh>
    <phoneticPr fontId="1"/>
  </si>
  <si>
    <t>　貼　付　欄</t>
    <rPh sb="1" eb="2">
      <t>チョウ</t>
    </rPh>
    <rPh sb="3" eb="4">
      <t>ツキ</t>
    </rPh>
    <rPh sb="5" eb="6">
      <t>ラン</t>
    </rPh>
    <phoneticPr fontId="1"/>
  </si>
  <si>
    <t>参加部門</t>
    <rPh sb="0" eb="1">
      <t>サン</t>
    </rPh>
    <rPh sb="1" eb="2">
      <t>カ</t>
    </rPh>
    <rPh sb="2" eb="3">
      <t>ブ</t>
    </rPh>
    <rPh sb="3" eb="4">
      <t>モン</t>
    </rPh>
    <phoneticPr fontId="1"/>
  </si>
  <si>
    <t>団 体 名</t>
    <rPh sb="0" eb="1">
      <t>ダン</t>
    </rPh>
    <rPh sb="2" eb="3">
      <t>カラダ</t>
    </rPh>
    <rPh sb="4" eb="5">
      <t>メイ</t>
    </rPh>
    <phoneticPr fontId="1"/>
  </si>
  <si>
    <r>
      <rPr>
        <b/>
        <sz val="11"/>
        <color indexed="51"/>
        <rFont val="游ゴシック"/>
        <family val="3"/>
        <charset val="128"/>
      </rPr>
      <t>◆</t>
    </r>
    <r>
      <rPr>
        <b/>
        <sz val="11"/>
        <color indexed="8"/>
        <rFont val="游ゴシック"/>
        <family val="3"/>
        <charset val="128"/>
      </rPr>
      <t>椅子の位置：○印　　譜面台の位置：×印　　電源ドラムの位置：▲印</t>
    </r>
    <phoneticPr fontId="1"/>
  </si>
  <si>
    <r>
      <rPr>
        <b/>
        <sz val="11"/>
        <color indexed="51"/>
        <rFont val="游ゴシック"/>
        <family val="3"/>
        <charset val="128"/>
      </rPr>
      <t>◆</t>
    </r>
    <r>
      <rPr>
        <b/>
        <sz val="11"/>
        <color indexed="8"/>
        <rFont val="游ゴシック"/>
        <family val="3"/>
        <charset val="128"/>
      </rPr>
      <t>ピアノ椅子(バスクラ用)：◎印</t>
    </r>
    <phoneticPr fontId="1"/>
  </si>
  <si>
    <t>記入のマーク</t>
    <rPh sb="0" eb="2">
      <t>キニュウ</t>
    </rPh>
    <phoneticPr fontId="1"/>
  </si>
  <si>
    <t>　ピアノ・電源ドラムの使用の有無は、選択肢から選べます。
　譜面台･椅子の数は直接入力できます。</t>
    <rPh sb="18" eb="21">
      <t>センタクシ</t>
    </rPh>
    <rPh sb="23" eb="24">
      <t>エラ</t>
    </rPh>
    <rPh sb="30" eb="33">
      <t>フメンダイ</t>
    </rPh>
    <rPh sb="34" eb="36">
      <t>イス</t>
    </rPh>
    <rPh sb="37" eb="38">
      <t>カズ</t>
    </rPh>
    <rPh sb="39" eb="41">
      <t>チョクセツ</t>
    </rPh>
    <rPh sb="41" eb="43">
      <t>ニュウリョク</t>
    </rPh>
    <phoneticPr fontId="1"/>
  </si>
  <si>
    <t>※電子入力の場合は、右の凡例をご利用ください</t>
    <rPh sb="1" eb="3">
      <t>デンシ</t>
    </rPh>
    <rPh sb="3" eb="5">
      <t>ニュウリョク</t>
    </rPh>
    <rPh sb="6" eb="8">
      <t>バアイ</t>
    </rPh>
    <rPh sb="10" eb="11">
      <t>ミギ</t>
    </rPh>
    <rPh sb="12" eb="14">
      <t>ハンレイ</t>
    </rPh>
    <rPh sb="16" eb="18">
      <t>リヨウ</t>
    </rPh>
    <phoneticPr fontId="1"/>
  </si>
  <si>
    <t>変更前</t>
    <rPh sb="0" eb="3">
      <t>ヘンコウマエ</t>
    </rPh>
    <phoneticPr fontId="10"/>
  </si>
  <si>
    <t>課題曲・自由曲の変更申請をする場合、このシートに入力しないでください。「課題曲・自由曲変更申請入力シート」に入力してください。</t>
    <rPh sb="0" eb="3">
      <t>カダイキョク</t>
    </rPh>
    <rPh sb="4" eb="7">
      <t>ジユウキョク</t>
    </rPh>
    <rPh sb="8" eb="10">
      <t>ヘンコウ</t>
    </rPh>
    <rPh sb="10" eb="12">
      <t>シンセイ</t>
    </rPh>
    <rPh sb="15" eb="17">
      <t>バアイ</t>
    </rPh>
    <rPh sb="24" eb="26">
      <t>ニュウリョク</t>
    </rPh>
    <rPh sb="36" eb="39">
      <t>カダイキョク</t>
    </rPh>
    <rPh sb="40" eb="42">
      <t>ジユウ</t>
    </rPh>
    <rPh sb="42" eb="43">
      <t>キョク</t>
    </rPh>
    <rPh sb="43" eb="45">
      <t>ヘンコウ</t>
    </rPh>
    <rPh sb="45" eb="47">
      <t>シンセイ</t>
    </rPh>
    <rPh sb="47" eb="49">
      <t>ニュウリョク</t>
    </rPh>
    <rPh sb="54" eb="56">
      <t>ニュウリョク</t>
    </rPh>
    <phoneticPr fontId="1"/>
  </si>
  <si>
    <t>変更後</t>
    <rPh sb="0" eb="2">
      <t>ヘンコウ</t>
    </rPh>
    <rPh sb="2" eb="3">
      <t>ゴ</t>
    </rPh>
    <phoneticPr fontId="10"/>
  </si>
  <si>
    <t>　上記のとおり課題曲・自由曲の変更を申請します。</t>
    <rPh sb="1" eb="3">
      <t>ジョウキ</t>
    </rPh>
    <rPh sb="7" eb="10">
      <t>カダイキョク</t>
    </rPh>
    <rPh sb="11" eb="14">
      <t>ジユウキョク</t>
    </rPh>
    <rPh sb="15" eb="17">
      <t>ヘンコウ</t>
    </rPh>
    <rPh sb="18" eb="20">
      <t>シンセイ</t>
    </rPh>
    <phoneticPr fontId="1"/>
  </si>
  <si>
    <t>なお、課題曲・自由曲変更申請に、次の①②のどちらも必要です。</t>
    <rPh sb="3" eb="6">
      <t>カダイキョク</t>
    </rPh>
    <rPh sb="7" eb="10">
      <t>ジユウキョク</t>
    </rPh>
    <rPh sb="10" eb="12">
      <t>ヘンコウ</t>
    </rPh>
    <rPh sb="12" eb="14">
      <t>シンセイ</t>
    </rPh>
    <rPh sb="16" eb="17">
      <t>ツギ</t>
    </rPh>
    <rPh sb="25" eb="27">
      <t>ヒツヨウ</t>
    </rPh>
    <phoneticPr fontId="1"/>
  </si>
  <si>
    <r>
      <rPr>
        <b/>
        <sz val="11"/>
        <color indexed="62"/>
        <rFont val="游ゴシック"/>
        <family val="3"/>
        <charset val="128"/>
      </rPr>
      <t>■　</t>
    </r>
    <r>
      <rPr>
        <b/>
        <sz val="11"/>
        <color indexed="10"/>
        <rFont val="游ゴシック"/>
        <family val="3"/>
        <charset val="128"/>
      </rPr>
      <t>課題曲の入力は必要ありません</t>
    </r>
    <r>
      <rPr>
        <sz val="11"/>
        <color indexed="8"/>
        <rFont val="游ゴシック"/>
        <family val="3"/>
        <charset val="128"/>
      </rPr>
      <t>。</t>
    </r>
    <r>
      <rPr>
        <b/>
        <sz val="11"/>
        <color indexed="10"/>
        <rFont val="游ゴシック"/>
        <family val="3"/>
        <charset val="128"/>
      </rPr>
      <t>自由曲のみ、「原語」で入力して下さい</t>
    </r>
    <r>
      <rPr>
        <sz val="11"/>
        <color indexed="8"/>
        <rFont val="游ゴシック"/>
        <family val="3"/>
        <charset val="128"/>
      </rPr>
      <t>。</t>
    </r>
    <rPh sb="2" eb="5">
      <t>カダイキョク</t>
    </rPh>
    <rPh sb="6" eb="8">
      <t>ニュウリョク</t>
    </rPh>
    <rPh sb="9" eb="11">
      <t>ヒツヨウ</t>
    </rPh>
    <phoneticPr fontId="1"/>
  </si>
  <si>
    <r>
      <t>変更後の課題曲・自由曲　</t>
    </r>
    <r>
      <rPr>
        <b/>
        <sz val="12"/>
        <color indexed="9"/>
        <rFont val="游ゴシック"/>
        <family val="3"/>
        <charset val="128"/>
      </rPr>
      <t>「入力はここまでです」と表示される箇所まで、正しく入力をして下さい。</t>
    </r>
  </si>
  <si>
    <t>分</t>
  </si>
  <si>
    <t>変更申請</t>
    <rPh sb="0" eb="2">
      <t>ヘンコウ</t>
    </rPh>
    <rPh sb="2" eb="4">
      <t>シンセイ</t>
    </rPh>
    <phoneticPr fontId="1"/>
  </si>
  <si>
    <t>有り</t>
    <rPh sb="0" eb="1">
      <t>ア</t>
    </rPh>
    <phoneticPr fontId="56"/>
  </si>
  <si>
    <t>無し</t>
    <rPh sb="0" eb="1">
      <t>ナ</t>
    </rPh>
    <phoneticPr fontId="56"/>
  </si>
  <si>
    <r>
      <rPr>
        <b/>
        <sz val="12"/>
        <color indexed="10"/>
        <rFont val="游ゴシック"/>
        <family val="3"/>
        <charset val="128"/>
      </rPr>
      <t>課題曲のみ変更の場合でも、</t>
    </r>
    <r>
      <rPr>
        <b/>
        <sz val="12"/>
        <rFont val="游ゴシック"/>
        <family val="3"/>
        <charset val="128"/>
      </rPr>
      <t>変更しない</t>
    </r>
    <r>
      <rPr>
        <b/>
        <sz val="12"/>
        <color indexed="56"/>
        <rFont val="游ゴシック"/>
        <family val="3"/>
        <charset val="128"/>
      </rPr>
      <t>自由曲、ピアノ使用の入力をしてください。</t>
    </r>
    <phoneticPr fontId="56"/>
  </si>
  <si>
    <r>
      <rPr>
        <b/>
        <sz val="12"/>
        <color indexed="56"/>
        <rFont val="游ゴシック"/>
        <family val="3"/>
        <charset val="128"/>
      </rPr>
      <t>（</t>
    </r>
    <r>
      <rPr>
        <b/>
        <sz val="12"/>
        <color indexed="13"/>
        <rFont val="游ゴシック"/>
        <family val="3"/>
        <charset val="128"/>
      </rPr>
      <t>■</t>
    </r>
    <r>
      <rPr>
        <b/>
        <sz val="12"/>
        <color indexed="56"/>
        <rFont val="游ゴシック"/>
        <family val="3"/>
        <charset val="128"/>
      </rPr>
      <t>色の欄は選択肢から選び、</t>
    </r>
    <r>
      <rPr>
        <b/>
        <sz val="12"/>
        <color indexed="27"/>
        <rFont val="游ゴシック"/>
        <family val="3"/>
        <charset val="128"/>
      </rPr>
      <t>■</t>
    </r>
    <r>
      <rPr>
        <b/>
        <sz val="12"/>
        <color indexed="56"/>
        <rFont val="游ゴシック"/>
        <family val="3"/>
        <charset val="128"/>
      </rPr>
      <t>色の欄は直接入力をして下さい。）</t>
    </r>
    <rPh sb="2" eb="3">
      <t>イロ</t>
    </rPh>
    <rPh sb="4" eb="5">
      <t>ラン</t>
    </rPh>
    <rPh sb="6" eb="9">
      <t>センタクシ</t>
    </rPh>
    <rPh sb="11" eb="12">
      <t>エラ</t>
    </rPh>
    <rPh sb="15" eb="16">
      <t>イロ</t>
    </rPh>
    <rPh sb="17" eb="18">
      <t>ラン</t>
    </rPh>
    <rPh sb="19" eb="21">
      <t>チョクセツ</t>
    </rPh>
    <rPh sb="21" eb="23">
      <t>ニュウリョク</t>
    </rPh>
    <rPh sb="26" eb="27">
      <t>クダ</t>
    </rPh>
    <phoneticPr fontId="1"/>
  </si>
  <si>
    <r>
      <rPr>
        <b/>
        <sz val="10"/>
        <color indexed="30"/>
        <rFont val="メイリオ"/>
        <family val="3"/>
        <charset val="128"/>
      </rPr>
      <t>⑶</t>
    </r>
    <r>
      <rPr>
        <b/>
        <sz val="10"/>
        <color indexed="30"/>
        <rFont val="游ゴシック"/>
        <family val="3"/>
        <charset val="128"/>
      </rPr>
      <t>変更した自由曲がレンタル譜、未出版の場合は「演奏許諾書のコピー」／</t>
    </r>
    <r>
      <rPr>
        <b/>
        <sz val="10"/>
        <color indexed="30"/>
        <rFont val="メイリオ"/>
        <family val="3"/>
        <charset val="128"/>
      </rPr>
      <t>⑷課題曲・自由曲の変更にともなう</t>
    </r>
    <r>
      <rPr>
        <b/>
        <sz val="10"/>
        <color indexed="30"/>
        <rFont val="游ゴシック"/>
        <family val="3"/>
        <charset val="128"/>
      </rPr>
      <t>変更後のステージ配置図</t>
    </r>
    <rPh sb="1" eb="3">
      <t>ヘンコウ</t>
    </rPh>
    <rPh sb="5" eb="8">
      <t>ジユウキョク</t>
    </rPh>
    <rPh sb="13" eb="14">
      <t>フ</t>
    </rPh>
    <rPh sb="15" eb="16">
      <t>ミ</t>
    </rPh>
    <rPh sb="16" eb="18">
      <t>シュッパン</t>
    </rPh>
    <rPh sb="19" eb="21">
      <t>バアイ</t>
    </rPh>
    <rPh sb="23" eb="25">
      <t>エンソウ</t>
    </rPh>
    <rPh sb="25" eb="27">
      <t>キョダク</t>
    </rPh>
    <rPh sb="27" eb="28">
      <t>ショ</t>
    </rPh>
    <rPh sb="35" eb="38">
      <t>カダイキョク</t>
    </rPh>
    <rPh sb="39" eb="42">
      <t>ジユウキョク</t>
    </rPh>
    <rPh sb="43" eb="45">
      <t>ヘンコウ</t>
    </rPh>
    <rPh sb="50" eb="53">
      <t>ヘンコウゴ</t>
    </rPh>
    <rPh sb="58" eb="61">
      <t>ハイチズ</t>
    </rPh>
    <phoneticPr fontId="56"/>
  </si>
  <si>
    <t>印刷ボタンを押すと、課題曲・自由曲変更申請書と演奏利用明細書がプリントアウトされます。</t>
    <rPh sb="10" eb="13">
      <t>カダイキョク</t>
    </rPh>
    <rPh sb="14" eb="17">
      <t>ジユウキョク</t>
    </rPh>
    <rPh sb="17" eb="19">
      <t>ヘンコウ</t>
    </rPh>
    <rPh sb="19" eb="22">
      <t>シンセイショ</t>
    </rPh>
    <rPh sb="23" eb="25">
      <t>エンソウ</t>
    </rPh>
    <rPh sb="25" eb="27">
      <t>リヨウ</t>
    </rPh>
    <rPh sb="27" eb="30">
      <t>メイサイショ</t>
    </rPh>
    <phoneticPr fontId="1"/>
  </si>
  <si>
    <r>
      <t xml:space="preserve">ピアノ椅子の脚数
</t>
    </r>
    <r>
      <rPr>
        <b/>
        <sz val="9"/>
        <color indexed="9"/>
        <rFont val="游ゴシック"/>
        <family val="3"/>
        <charset val="128"/>
      </rPr>
      <t>（管楽器用）</t>
    </r>
  </si>
  <si>
    <r>
      <t xml:space="preserve">椅子の脚数
</t>
    </r>
    <r>
      <rPr>
        <b/>
        <sz val="9"/>
        <color indexed="9"/>
        <rFont val="游ゴシック"/>
        <family val="3"/>
        <charset val="128"/>
      </rPr>
      <t>（ピアノ椅子を除く）</t>
    </r>
  </si>
  <si>
    <t>合同バンドの場合のみ入力してください</t>
    <rPh sb="0" eb="2">
      <t>ゴウドウ</t>
    </rPh>
    <rPh sb="6" eb="8">
      <t>バアイ</t>
    </rPh>
    <rPh sb="10" eb="12">
      <t>ニュウリョク</t>
    </rPh>
    <phoneticPr fontId="1"/>
  </si>
  <si>
    <t>自　校　名</t>
    <rPh sb="0" eb="1">
      <t>ジ</t>
    </rPh>
    <rPh sb="2" eb="3">
      <t>コウ</t>
    </rPh>
    <rPh sb="4" eb="5">
      <t>メイ</t>
    </rPh>
    <phoneticPr fontId="1"/>
  </si>
  <si>
    <t>合同団体数</t>
    <rPh sb="0" eb="2">
      <t>ゴウドウ</t>
    </rPh>
    <rPh sb="2" eb="4">
      <t>ダンタイ</t>
    </rPh>
    <rPh sb="4" eb="5">
      <t>スウ</t>
    </rPh>
    <phoneticPr fontId="1"/>
  </si>
  <si>
    <r>
      <rPr>
        <b/>
        <sz val="11"/>
        <color indexed="60"/>
        <rFont val="游ゴシック"/>
        <family val="3"/>
        <charset val="128"/>
      </rPr>
      <t>■</t>
    </r>
    <r>
      <rPr>
        <b/>
        <sz val="11"/>
        <color indexed="62"/>
        <rFont val="游ゴシック"/>
        <family val="3"/>
        <charset val="128"/>
      </rPr>
      <t>　</t>
    </r>
    <r>
      <rPr>
        <b/>
        <sz val="11"/>
        <color indexed="10"/>
        <rFont val="游ゴシック"/>
        <family val="3"/>
        <charset val="128"/>
      </rPr>
      <t>課題曲の入力は必要ありません</t>
    </r>
    <r>
      <rPr>
        <sz val="11"/>
        <color indexed="8"/>
        <rFont val="游ゴシック"/>
        <family val="3"/>
        <charset val="128"/>
      </rPr>
      <t>。</t>
    </r>
    <r>
      <rPr>
        <b/>
        <sz val="11"/>
        <color indexed="10"/>
        <rFont val="游ゴシック"/>
        <family val="3"/>
        <charset val="128"/>
      </rPr>
      <t>自由曲のみ、「原語」で入力して下さい</t>
    </r>
    <r>
      <rPr>
        <sz val="11"/>
        <color indexed="8"/>
        <rFont val="游ゴシック"/>
        <family val="3"/>
        <charset val="128"/>
      </rPr>
      <t>。</t>
    </r>
    <rPh sb="2" eb="5">
      <t>カダイキョク</t>
    </rPh>
    <rPh sb="6" eb="8">
      <t>ニュウリョク</t>
    </rPh>
    <rPh sb="9" eb="11">
      <t>ヒツヨウ</t>
    </rPh>
    <phoneticPr fontId="1"/>
  </si>
  <si>
    <r>
      <rPr>
        <b/>
        <sz val="11"/>
        <color indexed="60"/>
        <rFont val="游ゴシック"/>
        <family val="3"/>
        <charset val="128"/>
      </rPr>
      <t>■</t>
    </r>
    <r>
      <rPr>
        <b/>
        <sz val="11"/>
        <color indexed="10"/>
        <rFont val="游ゴシック"/>
        <family val="3"/>
        <charset val="128"/>
      </rPr>
      <t>　外国曲</t>
    </r>
    <r>
      <rPr>
        <sz val="11"/>
        <color indexed="8"/>
        <rFont val="游ゴシック"/>
        <family val="3"/>
        <charset val="128"/>
      </rPr>
      <t>の場合は、</t>
    </r>
    <r>
      <rPr>
        <b/>
        <sz val="11"/>
        <color indexed="10"/>
        <rFont val="游ゴシック"/>
        <family val="3"/>
        <charset val="128"/>
      </rPr>
      <t>原語</t>
    </r>
    <r>
      <rPr>
        <sz val="11"/>
        <color indexed="8"/>
        <rFont val="游ゴシック"/>
        <family val="3"/>
        <charset val="128"/>
      </rPr>
      <t>で表記して下さい。</t>
    </r>
    <rPh sb="2" eb="4">
      <t>ガイコク</t>
    </rPh>
    <rPh sb="4" eb="5">
      <t>キョク</t>
    </rPh>
    <rPh sb="6" eb="8">
      <t>バアイ</t>
    </rPh>
    <rPh sb="10" eb="12">
      <t>ゲンゴ</t>
    </rPh>
    <rPh sb="13" eb="15">
      <t>ヒョウキ</t>
    </rPh>
    <rPh sb="17" eb="18">
      <t>クダ</t>
    </rPh>
    <phoneticPr fontId="1"/>
  </si>
  <si>
    <r>
      <rPr>
        <b/>
        <sz val="11"/>
        <color indexed="60"/>
        <rFont val="游ゴシック"/>
        <family val="3"/>
        <charset val="128"/>
      </rPr>
      <t>■</t>
    </r>
    <r>
      <rPr>
        <b/>
        <sz val="11"/>
        <color indexed="10"/>
        <rFont val="游ゴシック"/>
        <family val="3"/>
        <charset val="128"/>
      </rPr>
      <t>　組曲</t>
    </r>
    <r>
      <rPr>
        <sz val="11"/>
        <color indexed="8"/>
        <rFont val="游ゴシック"/>
        <family val="3"/>
        <charset val="128"/>
      </rPr>
      <t>の場合は、</t>
    </r>
    <r>
      <rPr>
        <b/>
        <sz val="11"/>
        <color indexed="10"/>
        <rFont val="游ゴシック"/>
        <family val="3"/>
        <charset val="128"/>
      </rPr>
      <t>楽章ごとに分けて入力</t>
    </r>
    <r>
      <rPr>
        <sz val="11"/>
        <color indexed="8"/>
        <rFont val="游ゴシック"/>
        <family val="3"/>
        <charset val="128"/>
      </rPr>
      <t>して下さい。（例　ローマの祭より主顕祭 「Feste Romane － La Befana」）</t>
    </r>
    <rPh sb="2" eb="4">
      <t>クミキョク</t>
    </rPh>
    <rPh sb="5" eb="7">
      <t>バアイ</t>
    </rPh>
    <rPh sb="9" eb="11">
      <t>ガクショウ</t>
    </rPh>
    <rPh sb="14" eb="15">
      <t>ワ</t>
    </rPh>
    <rPh sb="17" eb="19">
      <t>ニュウリョク</t>
    </rPh>
    <rPh sb="21" eb="22">
      <t>クダ</t>
    </rPh>
    <rPh sb="26" eb="27">
      <t>レイ</t>
    </rPh>
    <rPh sb="32" eb="33">
      <t>マツリ</t>
    </rPh>
    <rPh sb="35" eb="36">
      <t>シュ</t>
    </rPh>
    <rPh sb="36" eb="37">
      <t>ケン</t>
    </rPh>
    <rPh sb="37" eb="38">
      <t>サイ</t>
    </rPh>
    <phoneticPr fontId="1"/>
  </si>
  <si>
    <r>
      <rPr>
        <sz val="11"/>
        <color indexed="60"/>
        <rFont val="游ゴシック"/>
        <family val="3"/>
        <charset val="128"/>
      </rPr>
      <t>■</t>
    </r>
    <r>
      <rPr>
        <sz val="11"/>
        <color indexed="8"/>
        <rFont val="游ゴシック"/>
        <family val="3"/>
        <charset val="128"/>
      </rPr>
      <t>　作曲者名、編曲者名が外国人の場合は、アルフレッド・リード→</t>
    </r>
    <r>
      <rPr>
        <b/>
        <sz val="11"/>
        <color indexed="10"/>
        <rFont val="游ゴシック"/>
        <family val="3"/>
        <charset val="128"/>
      </rPr>
      <t>「</t>
    </r>
    <r>
      <rPr>
        <b/>
        <u/>
        <sz val="11"/>
        <color indexed="10"/>
        <rFont val="游ゴシック"/>
        <family val="3"/>
        <charset val="128"/>
      </rPr>
      <t>Ａ.</t>
    </r>
    <r>
      <rPr>
        <b/>
        <sz val="11"/>
        <color indexed="10"/>
        <rFont val="游ゴシック"/>
        <family val="3"/>
        <charset val="128"/>
      </rPr>
      <t>リード」のように「.」のみ半角、その他の文字は全角で入力</t>
    </r>
    <r>
      <rPr>
        <sz val="11"/>
        <color indexed="8"/>
        <rFont val="游ゴシック"/>
        <family val="3"/>
        <charset val="128"/>
      </rPr>
      <t>して下さい。</t>
    </r>
    <rPh sb="2" eb="5">
      <t>サッキョクシャ</t>
    </rPh>
    <rPh sb="5" eb="6">
      <t>メイ</t>
    </rPh>
    <rPh sb="7" eb="10">
      <t>ヘンキョクシャ</t>
    </rPh>
    <rPh sb="10" eb="11">
      <t>メイ</t>
    </rPh>
    <rPh sb="12" eb="14">
      <t>ガイコク</t>
    </rPh>
    <rPh sb="14" eb="15">
      <t>ジン</t>
    </rPh>
    <rPh sb="16" eb="18">
      <t>バアイ</t>
    </rPh>
    <rPh sb="47" eb="49">
      <t>ハンカク</t>
    </rPh>
    <rPh sb="52" eb="53">
      <t>タ</t>
    </rPh>
    <rPh sb="54" eb="56">
      <t>モジ</t>
    </rPh>
    <rPh sb="57" eb="59">
      <t>ゼンカク</t>
    </rPh>
    <rPh sb="60" eb="62">
      <t>ニュウリョク</t>
    </rPh>
    <rPh sb="64" eb="65">
      <t>クダ</t>
    </rPh>
    <phoneticPr fontId="1"/>
  </si>
  <si>
    <r>
      <rPr>
        <sz val="11"/>
        <color indexed="60"/>
        <rFont val="游ゴシック"/>
        <family val="3"/>
        <charset val="128"/>
      </rPr>
      <t>■</t>
    </r>
    <r>
      <rPr>
        <sz val="11"/>
        <color indexed="62"/>
        <rFont val="游ゴシック"/>
        <family val="3"/>
        <charset val="128"/>
      </rPr>
      <t>　</t>
    </r>
    <r>
      <rPr>
        <sz val="11"/>
        <color indexed="8"/>
        <rFont val="游ゴシック"/>
        <family val="3"/>
        <charset val="128"/>
      </rPr>
      <t>演奏時間は、</t>
    </r>
    <r>
      <rPr>
        <b/>
        <sz val="11"/>
        <color indexed="10"/>
        <rFont val="游ゴシック"/>
        <family val="3"/>
        <charset val="128"/>
      </rPr>
      <t>秒単位は切り上げ</t>
    </r>
    <r>
      <rPr>
        <sz val="11"/>
        <color indexed="8"/>
        <rFont val="游ゴシック"/>
        <family val="3"/>
        <charset val="128"/>
      </rPr>
      <t>て、</t>
    </r>
    <r>
      <rPr>
        <b/>
        <sz val="11"/>
        <color indexed="10"/>
        <rFont val="游ゴシック"/>
        <family val="3"/>
        <charset val="128"/>
      </rPr>
      <t>分を入力</t>
    </r>
    <r>
      <rPr>
        <sz val="11"/>
        <color indexed="8"/>
        <rFont val="游ゴシック"/>
        <family val="3"/>
        <charset val="128"/>
      </rPr>
      <t>して下さい。</t>
    </r>
    <rPh sb="2" eb="4">
      <t>エンソウ</t>
    </rPh>
    <rPh sb="4" eb="6">
      <t>ジカン</t>
    </rPh>
    <rPh sb="8" eb="11">
      <t>ビョウタンイ</t>
    </rPh>
    <rPh sb="12" eb="13">
      <t>キ</t>
    </rPh>
    <rPh sb="14" eb="15">
      <t>ア</t>
    </rPh>
    <rPh sb="18" eb="19">
      <t>フン</t>
    </rPh>
    <rPh sb="20" eb="22">
      <t>ニュウリョク</t>
    </rPh>
    <rPh sb="24" eb="25">
      <t>クダ</t>
    </rPh>
    <phoneticPr fontId="1"/>
  </si>
  <si>
    <t>※ 選択してください</t>
    <rPh sb="2" eb="4">
      <t>センタク</t>
    </rPh>
    <phoneticPr fontId="1"/>
  </si>
  <si>
    <t>Harold Bennett</t>
  </si>
  <si>
    <t>様式６</t>
    <rPh sb="0" eb="2">
      <t>ヨウシキ</t>
    </rPh>
    <phoneticPr fontId="1"/>
  </si>
  <si>
    <t>様式７</t>
    <rPh sb="0" eb="2">
      <t>ヨウシキ</t>
    </rPh>
    <phoneticPr fontId="1"/>
  </si>
  <si>
    <t>様式８</t>
    <rPh sb="0" eb="2">
      <t>ヨウシキ</t>
    </rPh>
    <phoneticPr fontId="1"/>
  </si>
  <si>
    <r>
      <t>変更前の課題曲・自由曲　</t>
    </r>
    <r>
      <rPr>
        <b/>
        <sz val="11"/>
        <color indexed="9"/>
        <rFont val="游ゴシック"/>
        <family val="3"/>
        <charset val="128"/>
      </rPr>
      <t>入力しないでください。「入力シート（ここに入力）」よりデータが記載されています。</t>
    </r>
    <phoneticPr fontId="1"/>
  </si>
  <si>
    <t>様式９</t>
    <rPh sb="0" eb="2">
      <t>ヨウシキ</t>
    </rPh>
    <phoneticPr fontId="1"/>
  </si>
  <si>
    <t>様式10</t>
    <rPh sb="0" eb="2">
      <t>ヨウシキ</t>
    </rPh>
    <phoneticPr fontId="1"/>
  </si>
  <si>
    <t>課題曲・自由曲変更申請時に提出</t>
    <rPh sb="0" eb="3">
      <t>カダイキョク</t>
    </rPh>
    <rPh sb="4" eb="7">
      <t>ジユウキョク</t>
    </rPh>
    <rPh sb="7" eb="9">
      <t>ヘンコウ</t>
    </rPh>
    <rPh sb="9" eb="12">
      <t>シンセイジ</t>
    </rPh>
    <rPh sb="13" eb="15">
      <t>テイシュツ</t>
    </rPh>
    <phoneticPr fontId="56"/>
  </si>
  <si>
    <t>レンタル譜（ライセンス譜）</t>
    <rPh sb="4" eb="5">
      <t>フ</t>
    </rPh>
    <rPh sb="11" eb="12">
      <t>フ</t>
    </rPh>
    <phoneticPr fontId="1"/>
  </si>
  <si>
    <r>
      <t xml:space="preserve">※合同バンドの際の団体名は､「富山市立剣中学校・富山市立称名中学校」のように列記してください。記載どおりにプログラム等に掲載します。
</t>
    </r>
    <r>
      <rPr>
        <sz val="10"/>
        <color indexed="10"/>
        <rFont val="游ゴシック"/>
        <family val="3"/>
        <charset val="128"/>
      </rPr>
      <t>　</t>
    </r>
    <r>
      <rPr>
        <b/>
        <sz val="10"/>
        <color indexed="10"/>
        <rFont val="游ゴシック"/>
        <family val="3"/>
        <charset val="128"/>
      </rPr>
      <t>様式６参加申込書は、合同バンドであっても各団体毎に提出していただきますので、右上の「自校名」の入力をお願いします。</t>
    </r>
    <rPh sb="9" eb="11">
      <t>ダンタイ</t>
    </rPh>
    <rPh sb="11" eb="12">
      <t>メイ</t>
    </rPh>
    <rPh sb="47" eb="49">
      <t>キサイ</t>
    </rPh>
    <rPh sb="58" eb="59">
      <t>トウ</t>
    </rPh>
    <rPh sb="60" eb="62">
      <t>ケイサイ</t>
    </rPh>
    <rPh sb="68" eb="70">
      <t>ヨウシキ</t>
    </rPh>
    <rPh sb="71" eb="73">
      <t>サンカ</t>
    </rPh>
    <rPh sb="73" eb="76">
      <t>モウシコミショ</t>
    </rPh>
    <rPh sb="78" eb="80">
      <t>ゴウドウ</t>
    </rPh>
    <rPh sb="88" eb="91">
      <t>カクダンタイ</t>
    </rPh>
    <rPh sb="91" eb="92">
      <t>ゴト</t>
    </rPh>
    <rPh sb="93" eb="95">
      <t>テイシュツ</t>
    </rPh>
    <rPh sb="106" eb="108">
      <t>ミギウエ</t>
    </rPh>
    <rPh sb="110" eb="113">
      <t>ジコウメイ</t>
    </rPh>
    <rPh sb="115" eb="117">
      <t>ニュウリョク</t>
    </rPh>
    <rPh sb="119" eb="120">
      <t>ネガ</t>
    </rPh>
    <phoneticPr fontId="1"/>
  </si>
  <si>
    <t>　また、下欄のピアノ・電源ドラムの使用の有無と、譜面台･椅子の数を
　入力した上で、印刷して利用することもできます。</t>
    <rPh sb="4" eb="5">
      <t>シタ</t>
    </rPh>
    <rPh sb="5" eb="6">
      <t>ラン</t>
    </rPh>
    <rPh sb="11" eb="13">
      <t>デンゲン</t>
    </rPh>
    <rPh sb="17" eb="19">
      <t>シヨウ</t>
    </rPh>
    <rPh sb="20" eb="22">
      <t>ウム</t>
    </rPh>
    <rPh sb="24" eb="27">
      <t>フメンダイ</t>
    </rPh>
    <rPh sb="28" eb="30">
      <t>イス</t>
    </rPh>
    <rPh sb="31" eb="32">
      <t>カズ</t>
    </rPh>
    <rPh sb="35" eb="37">
      <t>ニュウリョク</t>
    </rPh>
    <rPh sb="39" eb="40">
      <t>ウエ</t>
    </rPh>
    <rPh sb="42" eb="44">
      <t>インサツ</t>
    </rPh>
    <rPh sb="46" eb="48">
      <t>リヨウ</t>
    </rPh>
    <phoneticPr fontId="1"/>
  </si>
  <si>
    <r>
      <rPr>
        <b/>
        <sz val="10"/>
        <color indexed="30"/>
        <rFont val="メイリオ"/>
        <family val="3"/>
        <charset val="128"/>
      </rPr>
      <t>⑴</t>
    </r>
    <r>
      <rPr>
        <b/>
        <sz val="10"/>
        <color indexed="30"/>
        <rFont val="游ゴシック"/>
        <family val="3"/>
        <charset val="128"/>
      </rPr>
      <t>代表者印を押印した「課題曲自由曲変更申請書」／</t>
    </r>
    <r>
      <rPr>
        <b/>
        <sz val="10"/>
        <color indexed="30"/>
        <rFont val="メイリオ"/>
        <family val="3"/>
        <charset val="128"/>
      </rPr>
      <t>⑵課題曲・</t>
    </r>
    <r>
      <rPr>
        <b/>
        <sz val="10"/>
        <color indexed="30"/>
        <rFont val="游ゴシック"/>
        <family val="3"/>
        <charset val="128"/>
      </rPr>
      <t>自由曲の変更をした場合は「演奏利用明細書」</t>
    </r>
    <rPh sb="11" eb="14">
      <t>カダイキョク</t>
    </rPh>
    <rPh sb="14" eb="17">
      <t>ジユウキョク</t>
    </rPh>
    <rPh sb="17" eb="19">
      <t>ヘンコウ</t>
    </rPh>
    <rPh sb="19" eb="22">
      <t>シンセイショ</t>
    </rPh>
    <rPh sb="25" eb="28">
      <t>カダイキョク</t>
    </rPh>
    <rPh sb="29" eb="32">
      <t>ジユウキョク</t>
    </rPh>
    <rPh sb="33" eb="35">
      <t>ヘンコウ</t>
    </rPh>
    <rPh sb="38" eb="40">
      <t>バアイ</t>
    </rPh>
    <phoneticPr fontId="1"/>
  </si>
  <si>
    <r>
      <t>※</t>
    </r>
    <r>
      <rPr>
        <b/>
        <sz val="11"/>
        <rFont val="游ゴシック"/>
        <family val="3"/>
        <charset val="128"/>
      </rPr>
      <t>打楽器類・ピアノは形で位置を示して下さい</t>
    </r>
    <rPh sb="1" eb="4">
      <t>ダガッキ</t>
    </rPh>
    <phoneticPr fontId="1"/>
  </si>
  <si>
    <r>
      <rPr>
        <b/>
        <sz val="9"/>
        <color indexed="17"/>
        <rFont val="游ゴシック"/>
        <family val="3"/>
        <charset val="128"/>
      </rPr>
      <t>★</t>
    </r>
    <r>
      <rPr>
        <b/>
        <sz val="9"/>
        <rFont val="游ゴシック"/>
        <family val="3"/>
        <charset val="128"/>
      </rPr>
      <t>譜面台を使用しない場合でも、管楽器には譜面台を配置しますので、譜面台の位置を必ずご記入下さい</t>
    </r>
    <phoneticPr fontId="1"/>
  </si>
  <si>
    <t>レンタル（ライセンス）楽譜及び未出版の楽譜を使用する場合は「演奏許諾書のコピー」を１部同封し、提出してください。</t>
    <rPh sb="11" eb="13">
      <t>ガクフ</t>
    </rPh>
    <rPh sb="13" eb="14">
      <t>オヨ</t>
    </rPh>
    <rPh sb="15" eb="16">
      <t>ミ</t>
    </rPh>
    <rPh sb="16" eb="18">
      <t>シュッパン</t>
    </rPh>
    <rPh sb="19" eb="21">
      <t>ガクフ</t>
    </rPh>
    <rPh sb="22" eb="24">
      <t>シヨウ</t>
    </rPh>
    <rPh sb="26" eb="28">
      <t>バアイ</t>
    </rPh>
    <rPh sb="30" eb="32">
      <t>エンソウ</t>
    </rPh>
    <rPh sb="32" eb="35">
      <t>キョダクショ</t>
    </rPh>
    <rPh sb="42" eb="43">
      <t>ブ</t>
    </rPh>
    <rPh sb="43" eb="45">
      <t>ドウフウ</t>
    </rPh>
    <rPh sb="47" eb="49">
      <t>テイシュツ</t>
    </rPh>
    <phoneticPr fontId="1"/>
  </si>
  <si>
    <t>砺波市文化会館</t>
    <rPh sb="0" eb="3">
      <t>トナミシ</t>
    </rPh>
    <rPh sb="3" eb="5">
      <t>ブンカ</t>
    </rPh>
    <rPh sb="5" eb="7">
      <t>カイカン</t>
    </rPh>
    <phoneticPr fontId="1"/>
  </si>
  <si>
    <t>レンタル（ライセンス）楽譜及び未出版の楽譜を使用する場合は「演奏許諾書のコピー」を１部同封し、郵送してください。</t>
    <rPh sb="11" eb="13">
      <t>ガクフ</t>
    </rPh>
    <rPh sb="13" eb="14">
      <t>オヨ</t>
    </rPh>
    <rPh sb="15" eb="16">
      <t>ミ</t>
    </rPh>
    <rPh sb="16" eb="18">
      <t>シュッパン</t>
    </rPh>
    <rPh sb="19" eb="21">
      <t>ガクフ</t>
    </rPh>
    <rPh sb="22" eb="24">
      <t>シヨウ</t>
    </rPh>
    <rPh sb="26" eb="28">
      <t>バアイ</t>
    </rPh>
    <rPh sb="30" eb="32">
      <t>エンソウ</t>
    </rPh>
    <rPh sb="32" eb="35">
      <t>キョダクショ</t>
    </rPh>
    <rPh sb="42" eb="43">
      <t>ブ</t>
    </rPh>
    <rPh sb="43" eb="45">
      <t>ドウフウ</t>
    </rPh>
    <rPh sb="47" eb="49">
      <t>ユウソウ</t>
    </rPh>
    <phoneticPr fontId="1"/>
  </si>
  <si>
    <t>Carl Fischer</t>
  </si>
  <si>
    <t>Karl L. King</t>
  </si>
  <si>
    <t>King Cotton</t>
  </si>
  <si>
    <t>John Philip Sousa</t>
  </si>
  <si>
    <t>Andrew Balent</t>
  </si>
  <si>
    <t>On the Quarter Deck</t>
  </si>
  <si>
    <t>Kenneth Joseph Alford</t>
  </si>
  <si>
    <t>Mark Rogers</t>
  </si>
  <si>
    <t>Southern Music</t>
  </si>
  <si>
    <t>風薫る五月に</t>
  </si>
  <si>
    <t>保科 洋</t>
  </si>
  <si>
    <t xml:space="preserve"> </t>
  </si>
  <si>
    <t>Hoshina Music Office</t>
  </si>
  <si>
    <t>1007名</t>
    <phoneticPr fontId="1"/>
  </si>
  <si>
    <t>360分</t>
    <rPh sb="3" eb="4">
      <t>フン</t>
    </rPh>
    <phoneticPr fontId="1"/>
  </si>
  <si>
    <t>中学生部門小編成</t>
    <rPh sb="0" eb="3">
      <t>チュウガクセイ</t>
    </rPh>
    <rPh sb="3" eb="4">
      <t>ブ</t>
    </rPh>
    <rPh sb="4" eb="5">
      <t>モン</t>
    </rPh>
    <rPh sb="5" eb="8">
      <t>ショウヘンセイ</t>
    </rPh>
    <phoneticPr fontId="1"/>
  </si>
  <si>
    <t>中学生部門大編成</t>
    <rPh sb="0" eb="3">
      <t>チュウガクセイ</t>
    </rPh>
    <rPh sb="3" eb="4">
      <t>ブ</t>
    </rPh>
    <rPh sb="4" eb="5">
      <t>モン</t>
    </rPh>
    <rPh sb="5" eb="8">
      <t>ダイヘンセイ</t>
    </rPh>
    <phoneticPr fontId="1"/>
  </si>
  <si>
    <t>高等学校部門小編成</t>
    <rPh sb="0" eb="2">
      <t>コウトウ</t>
    </rPh>
    <rPh sb="2" eb="4">
      <t>ガッコウ</t>
    </rPh>
    <rPh sb="4" eb="5">
      <t>ブ</t>
    </rPh>
    <rPh sb="5" eb="6">
      <t>モン</t>
    </rPh>
    <rPh sb="6" eb="9">
      <t>ショウヘンセイ</t>
    </rPh>
    <phoneticPr fontId="1"/>
  </si>
  <si>
    <t>高等学校部門大編成</t>
    <rPh sb="0" eb="2">
      <t>コウトウ</t>
    </rPh>
    <rPh sb="2" eb="4">
      <t>ガッコウ</t>
    </rPh>
    <rPh sb="4" eb="5">
      <t>ブ</t>
    </rPh>
    <rPh sb="5" eb="6">
      <t>モン</t>
    </rPh>
    <rPh sb="6" eb="9">
      <t>ダイヘンセイ</t>
    </rPh>
    <phoneticPr fontId="1"/>
  </si>
  <si>
    <r>
      <t>※</t>
    </r>
    <r>
      <rPr>
        <b/>
        <u/>
        <sz val="11"/>
        <rFont val="游ゴシック"/>
        <family val="3"/>
        <charset val="128"/>
      </rPr>
      <t>ピアノの位置は資料集P29見本の図の位置より上手側としてください</t>
    </r>
    <rPh sb="8" eb="11">
      <t>シリョウシュウ</t>
    </rPh>
    <rPh sb="14" eb="16">
      <t>ミホン</t>
    </rPh>
    <rPh sb="17" eb="18">
      <t>ズ</t>
    </rPh>
    <rPh sb="19" eb="21">
      <t>イチ</t>
    </rPh>
    <rPh sb="23" eb="24">
      <t>カミ</t>
    </rPh>
    <phoneticPr fontId="1"/>
  </si>
  <si>
    <t>令和８年度（2026年度）</t>
    <rPh sb="0" eb="2">
      <t>レイワ</t>
    </rPh>
    <rPh sb="3" eb="5">
      <t>ネンド</t>
    </rPh>
    <rPh sb="10" eb="12">
      <t>ネンド</t>
    </rPh>
    <phoneticPr fontId="1"/>
  </si>
  <si>
    <t>フリー部門</t>
    <rPh sb="3" eb="5">
      <t>ブモン</t>
    </rPh>
    <phoneticPr fontId="1"/>
  </si>
  <si>
    <t>A　カーリッジ・マーチ</t>
  </si>
  <si>
    <t>B　アラモ・マーチ</t>
  </si>
  <si>
    <t>C　ワシントン・ポスト　</t>
  </si>
  <si>
    <t>D　アンバリト・ロカ</t>
  </si>
  <si>
    <t>E　風薫る五月に</t>
  </si>
  <si>
    <t>F　キング・コットン</t>
  </si>
  <si>
    <t>G　行進曲「後甲板にて」</t>
  </si>
  <si>
    <t>H　ヴィクトリー・マーチ</t>
  </si>
  <si>
    <t>Courage March</t>
  </si>
  <si>
    <t>高橋宏樹</t>
  </si>
  <si>
    <t>BRAIN Music</t>
  </si>
  <si>
    <t>Alamo March</t>
  </si>
  <si>
    <t>福島弘和</t>
  </si>
  <si>
    <t>The Washington Post March</t>
  </si>
  <si>
    <t>Amparito Roca</t>
  </si>
  <si>
    <t>Jaime Texidor</t>
  </si>
  <si>
    <t>ヴィクトリー・マーチ</t>
  </si>
  <si>
    <t>岩井直溥</t>
  </si>
  <si>
    <r>
      <rPr>
        <b/>
        <sz val="11"/>
        <color indexed="17"/>
        <rFont val="游ゴシック"/>
        <family val="3"/>
        <charset val="128"/>
      </rPr>
      <t>◆</t>
    </r>
    <r>
      <rPr>
        <b/>
        <sz val="11"/>
        <rFont val="游ゴシック"/>
        <family val="3"/>
        <charset val="128"/>
      </rPr>
      <t>　①②ともに、</t>
    </r>
    <r>
      <rPr>
        <b/>
        <sz val="11"/>
        <color indexed="10"/>
        <rFont val="游ゴシック"/>
        <family val="3"/>
        <charset val="128"/>
      </rPr>
      <t>申込受付期間</t>
    </r>
    <r>
      <rPr>
        <b/>
        <sz val="11"/>
        <rFont val="游ゴシック"/>
        <family val="3"/>
        <charset val="128"/>
      </rPr>
      <t>は</t>
    </r>
    <r>
      <rPr>
        <b/>
        <sz val="11"/>
        <color indexed="10"/>
        <rFont val="游ゴシック"/>
        <family val="3"/>
        <charset val="128"/>
      </rPr>
      <t>令和８年（２０２６年）年５月２０日（水）～５月２９日（金）１７：００（必着）</t>
    </r>
    <r>
      <rPr>
        <b/>
        <sz val="11"/>
        <rFont val="游ゴシック"/>
        <family val="3"/>
        <charset val="128"/>
      </rPr>
      <t>となっています。</t>
    </r>
    <rPh sb="33" eb="34">
      <t>スイ</t>
    </rPh>
    <rPh sb="42" eb="43">
      <t>キン</t>
    </rPh>
    <phoneticPr fontId="1"/>
  </si>
  <si>
    <r>
      <rPr>
        <b/>
        <sz val="11"/>
        <color indexed="17"/>
        <rFont val="游ゴシック"/>
        <family val="3"/>
        <charset val="128"/>
      </rPr>
      <t>◆　</t>
    </r>
    <r>
      <rPr>
        <b/>
        <sz val="11"/>
        <color indexed="10"/>
        <rFont val="游ゴシック"/>
        <family val="3"/>
        <charset val="128"/>
      </rPr>
      <t>課題曲・自由曲変更申請期間</t>
    </r>
    <r>
      <rPr>
        <b/>
        <sz val="11"/>
        <rFont val="游ゴシック"/>
        <family val="3"/>
        <charset val="128"/>
      </rPr>
      <t>は</t>
    </r>
    <r>
      <rPr>
        <b/>
        <sz val="11"/>
        <color indexed="10"/>
        <rFont val="游ゴシック"/>
        <family val="3"/>
        <charset val="128"/>
      </rPr>
      <t>令和８年（２０２６年）年５月３０日（土）～６月２２日（月）１７：００（必着）</t>
    </r>
    <r>
      <rPr>
        <b/>
        <sz val="11"/>
        <rFont val="游ゴシック"/>
        <family val="3"/>
        <charset val="128"/>
      </rPr>
      <t>となっています。</t>
    </r>
    <rPh sb="6" eb="9">
      <t>ジユウキョク</t>
    </rPh>
    <rPh sb="34" eb="35">
      <t>ド</t>
    </rPh>
    <rPh sb="43" eb="44">
      <t>ゲツ</t>
    </rPh>
    <phoneticPr fontId="1"/>
  </si>
  <si>
    <t>2026 年7月1日</t>
    <phoneticPr fontId="2"/>
  </si>
  <si>
    <t>自 2026年8月1日
至 2026年8月2日</t>
    <rPh sb="0" eb="1">
      <t>ジ</t>
    </rPh>
    <rPh sb="6" eb="7">
      <t>ネン</t>
    </rPh>
    <rPh sb="8" eb="9">
      <t>ツキ</t>
    </rPh>
    <rPh sb="10" eb="11">
      <t>ニチ</t>
    </rPh>
    <rPh sb="12" eb="13">
      <t>イタ</t>
    </rPh>
    <phoneticPr fontId="1"/>
  </si>
  <si>
    <t>1,500円</t>
    <rPh sb="5" eb="6">
      <t>エン</t>
    </rPh>
    <phoneticPr fontId="1"/>
  </si>
  <si>
    <r>
      <rPr>
        <b/>
        <sz val="11"/>
        <rFont val="游ゴシック"/>
        <family val="3"/>
        <charset val="128"/>
      </rPr>
      <t>①②ともに、</t>
    </r>
    <r>
      <rPr>
        <b/>
        <sz val="11"/>
        <color indexed="10"/>
        <rFont val="游ゴシック"/>
        <family val="3"/>
        <charset val="128"/>
      </rPr>
      <t>変更申請期間</t>
    </r>
    <r>
      <rPr>
        <b/>
        <sz val="11"/>
        <rFont val="游ゴシック"/>
        <family val="3"/>
        <charset val="128"/>
      </rPr>
      <t>は</t>
    </r>
    <r>
      <rPr>
        <b/>
        <sz val="11"/>
        <color indexed="10"/>
        <rFont val="游ゴシック"/>
        <family val="3"/>
        <charset val="128"/>
      </rPr>
      <t>令和８年（２０２６年）年５月３０日（土）～６月２２日（月）１７：００（必着）</t>
    </r>
    <r>
      <rPr>
        <b/>
        <sz val="11"/>
        <rFont val="游ゴシック"/>
        <family val="3"/>
        <charset val="128"/>
      </rPr>
      <t>となっています。</t>
    </r>
    <rPh sb="31" eb="32">
      <t>ド</t>
    </rPh>
    <rPh sb="40" eb="41">
      <t>ゲツ</t>
    </rPh>
    <phoneticPr fontId="1"/>
  </si>
  <si>
    <t>D　アンパリト・ロカ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</si>
</sst>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0;"/>
    <numFmt numFmtId="177" formatCode=";;"/>
  </numFmts>
  <fonts count="10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HG丸ｺﾞｼｯｸM-PRO"/>
      <family val="3"/>
      <charset val="128"/>
    </font>
    <font>
      <sz val="10"/>
      <name val="ＭＳ Ｐゴシック"/>
      <family val="3"/>
      <charset val="128"/>
    </font>
    <font>
      <sz val="6.5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2"/>
      <color indexed="3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b/>
      <sz val="12"/>
      <color indexed="30"/>
      <name val="游ゴシック"/>
      <family val="3"/>
      <charset val="128"/>
    </font>
    <font>
      <b/>
      <sz val="16"/>
      <color indexed="8"/>
      <name val="游ゴシック"/>
      <family val="3"/>
      <charset val="128"/>
    </font>
    <font>
      <b/>
      <sz val="11"/>
      <color indexed="8"/>
      <name val="游ゴシック"/>
      <family val="3"/>
      <charset val="128"/>
    </font>
    <font>
      <b/>
      <sz val="12"/>
      <color indexed="13"/>
      <name val="游ゴシック"/>
      <family val="3"/>
      <charset val="128"/>
    </font>
    <font>
      <b/>
      <sz val="12"/>
      <color indexed="27"/>
      <name val="游ゴシック"/>
      <family val="3"/>
      <charset val="128"/>
    </font>
    <font>
      <b/>
      <sz val="11"/>
      <color indexed="9"/>
      <name val="游ゴシック"/>
      <family val="3"/>
      <charset val="128"/>
    </font>
    <font>
      <b/>
      <sz val="10"/>
      <color indexed="9"/>
      <name val="游ゴシック"/>
      <family val="3"/>
      <charset val="128"/>
    </font>
    <font>
      <b/>
      <sz val="9"/>
      <color indexed="9"/>
      <name val="游ゴシック"/>
      <family val="3"/>
      <charset val="128"/>
    </font>
    <font>
      <sz val="11"/>
      <color indexed="10"/>
      <name val="游ゴシック"/>
      <family val="3"/>
      <charset val="128"/>
    </font>
    <font>
      <b/>
      <sz val="11"/>
      <color indexed="30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1"/>
      <color indexed="10"/>
      <name val="游ゴシック"/>
      <family val="3"/>
      <charset val="128"/>
    </font>
    <font>
      <b/>
      <sz val="11"/>
      <color indexed="17"/>
      <name val="游ゴシック"/>
      <family val="3"/>
      <charset val="128"/>
    </font>
    <font>
      <sz val="11"/>
      <name val="游ゴシック"/>
      <family val="3"/>
      <charset val="128"/>
    </font>
    <font>
      <b/>
      <sz val="11"/>
      <color indexed="62"/>
      <name val="游ゴシック"/>
      <family val="3"/>
      <charset val="128"/>
    </font>
    <font>
      <sz val="11"/>
      <color indexed="62"/>
      <name val="游ゴシック"/>
      <family val="3"/>
      <charset val="128"/>
    </font>
    <font>
      <b/>
      <u/>
      <sz val="11"/>
      <color indexed="10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12"/>
      <color indexed="56"/>
      <name val="游ゴシック"/>
      <family val="3"/>
      <charset val="128"/>
    </font>
    <font>
      <sz val="14"/>
      <color indexed="8"/>
      <name val="游ゴシック"/>
      <family val="3"/>
      <charset val="128"/>
    </font>
    <font>
      <sz val="10"/>
      <color indexed="8"/>
      <name val="游ゴシック"/>
      <family val="3"/>
      <charset val="128"/>
    </font>
    <font>
      <sz val="9"/>
      <name val="游ゴシック"/>
      <family val="3"/>
      <charset val="128"/>
    </font>
    <font>
      <b/>
      <sz val="9"/>
      <name val="游ゴシック"/>
      <family val="3"/>
      <charset val="128"/>
    </font>
    <font>
      <sz val="9"/>
      <color indexed="8"/>
      <name val="游ゴシック"/>
      <family val="3"/>
      <charset val="128"/>
    </font>
    <font>
      <b/>
      <sz val="9"/>
      <color indexed="8"/>
      <name val="游ゴシック"/>
      <family val="3"/>
      <charset val="128"/>
    </font>
    <font>
      <b/>
      <sz val="18"/>
      <color indexed="8"/>
      <name val="游ゴシック"/>
      <family val="3"/>
      <charset val="128"/>
    </font>
    <font>
      <b/>
      <sz val="20"/>
      <color indexed="10"/>
      <name val="游ゴシック"/>
      <family val="3"/>
      <charset val="128"/>
    </font>
    <font>
      <u/>
      <sz val="10"/>
      <color indexed="8"/>
      <name val="游ゴシック"/>
      <family val="3"/>
      <charset val="128"/>
    </font>
    <font>
      <u/>
      <sz val="11"/>
      <color indexed="8"/>
      <name val="游ゴシック"/>
      <family val="3"/>
      <charset val="128"/>
    </font>
    <font>
      <sz val="10"/>
      <name val="游ゴシック"/>
      <family val="3"/>
      <charset val="128"/>
    </font>
    <font>
      <b/>
      <sz val="10"/>
      <color indexed="30"/>
      <name val="游ゴシック"/>
      <family val="3"/>
      <charset val="128"/>
    </font>
    <font>
      <b/>
      <sz val="10"/>
      <color indexed="8"/>
      <name val="游ゴシック"/>
      <family val="3"/>
      <charset val="128"/>
    </font>
    <font>
      <sz val="12"/>
      <color indexed="8"/>
      <name val="游ゴシック"/>
      <family val="3"/>
      <charset val="128"/>
    </font>
    <font>
      <sz val="16"/>
      <color indexed="8"/>
      <name val="游ゴシック"/>
      <family val="3"/>
      <charset val="128"/>
    </font>
    <font>
      <b/>
      <sz val="10"/>
      <color indexed="10"/>
      <name val="游ゴシック"/>
      <family val="3"/>
      <charset val="128"/>
    </font>
    <font>
      <sz val="8"/>
      <color indexed="8"/>
      <name val="游ゴシック"/>
      <family val="3"/>
      <charset val="128"/>
    </font>
    <font>
      <b/>
      <sz val="14"/>
      <color indexed="8"/>
      <name val="游ゴシック"/>
      <family val="3"/>
      <charset val="128"/>
    </font>
    <font>
      <sz val="11"/>
      <color indexed="55"/>
      <name val="游ゴシック"/>
      <family val="3"/>
      <charset val="128"/>
    </font>
    <font>
      <sz val="11"/>
      <color indexed="23"/>
      <name val="游ゴシック"/>
      <family val="3"/>
      <charset val="128"/>
    </font>
    <font>
      <b/>
      <sz val="18"/>
      <color indexed="55"/>
      <name val="游ゴシック"/>
      <family val="3"/>
      <charset val="128"/>
    </font>
    <font>
      <b/>
      <sz val="20"/>
      <color indexed="8"/>
      <name val="游ゴシック"/>
      <family val="3"/>
      <charset val="128"/>
    </font>
    <font>
      <sz val="6"/>
      <color indexed="8"/>
      <name val="游ゴシック"/>
      <family val="3"/>
      <charset val="128"/>
    </font>
    <font>
      <b/>
      <sz val="11"/>
      <color indexed="51"/>
      <name val="游ゴシック"/>
      <family val="3"/>
      <charset val="128"/>
    </font>
    <font>
      <b/>
      <sz val="9"/>
      <color indexed="17"/>
      <name val="游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0"/>
      <name val="游ゴシック"/>
      <family val="3"/>
      <charset val="128"/>
    </font>
    <font>
      <b/>
      <sz val="12"/>
      <color indexed="9"/>
      <name val="游ゴシック"/>
      <family val="3"/>
      <charset val="128"/>
    </font>
    <font>
      <b/>
      <sz val="10"/>
      <color indexed="30"/>
      <name val="メイリオ"/>
      <family val="3"/>
      <charset val="128"/>
    </font>
    <font>
      <sz val="6"/>
      <name val="ＭＳ Ｐゴシック"/>
      <family val="3"/>
      <charset val="128"/>
    </font>
    <font>
      <sz val="10"/>
      <color indexed="10"/>
      <name val="游ゴシック"/>
      <family val="3"/>
      <charset val="128"/>
    </font>
    <font>
      <b/>
      <sz val="11"/>
      <color indexed="60"/>
      <name val="游ゴシック"/>
      <family val="3"/>
      <charset val="128"/>
    </font>
    <font>
      <sz val="11"/>
      <color indexed="60"/>
      <name val="游ゴシック"/>
      <family val="3"/>
      <charset val="128"/>
    </font>
    <font>
      <sz val="11"/>
      <color theme="0"/>
      <name val="ＭＳ Ｐゴシック"/>
      <family val="3"/>
      <charset val="128"/>
      <scheme val="minor"/>
    </font>
    <font>
      <sz val="11"/>
      <color theme="0" tint="-0.499984740745262"/>
      <name val="ＭＳ Ｐゴシック"/>
      <family val="3"/>
      <charset val="128"/>
      <scheme val="minor"/>
    </font>
    <font>
      <b/>
      <sz val="11"/>
      <color theme="1"/>
      <name val="游ゴシック"/>
      <family val="3"/>
      <charset val="128"/>
    </font>
    <font>
      <sz val="9"/>
      <color theme="3"/>
      <name val="游ゴシック"/>
      <family val="3"/>
      <charset val="128"/>
    </font>
    <font>
      <b/>
      <u/>
      <sz val="11"/>
      <color theme="3" tint="-0.499984740745262"/>
      <name val="游ゴシック"/>
      <family val="3"/>
      <charset val="128"/>
    </font>
    <font>
      <b/>
      <sz val="12"/>
      <color theme="3" tint="-0.499984740745262"/>
      <name val="游ゴシック"/>
      <family val="3"/>
      <charset val="128"/>
    </font>
    <font>
      <b/>
      <sz val="9"/>
      <color rgb="FFFF0000"/>
      <name val="游ゴシック"/>
      <family val="3"/>
      <charset val="128"/>
    </font>
    <font>
      <b/>
      <sz val="9"/>
      <color theme="3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color theme="0" tint="-0.499984740745262"/>
      <name val="游ゴシック"/>
      <family val="3"/>
      <charset val="128"/>
    </font>
    <font>
      <sz val="8"/>
      <color theme="0" tint="-0.499984740745262"/>
      <name val="游ゴシック"/>
      <family val="3"/>
      <charset val="128"/>
    </font>
    <font>
      <sz val="9"/>
      <color rgb="FFFF0000"/>
      <name val="游ゴシック"/>
      <family val="3"/>
      <charset val="128"/>
    </font>
    <font>
      <sz val="11"/>
      <color theme="3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8"/>
      <color theme="1"/>
      <name val="游ゴシック"/>
      <family val="3"/>
      <charset val="128"/>
    </font>
    <font>
      <b/>
      <sz val="11"/>
      <color theme="0"/>
      <name val="游ゴシック"/>
      <family val="3"/>
      <charset val="128"/>
    </font>
    <font>
      <b/>
      <sz val="10"/>
      <color theme="0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8"/>
      <color theme="1"/>
      <name val="ＭＳ Ｐゴシック"/>
      <family val="3"/>
      <charset val="128"/>
      <scheme val="minor"/>
    </font>
    <font>
      <b/>
      <u/>
      <sz val="9"/>
      <color theme="3" tint="-0.499984740745262"/>
      <name val="游ゴシック"/>
      <family val="3"/>
      <charset val="128"/>
    </font>
    <font>
      <sz val="11"/>
      <color theme="0"/>
      <name val="游ゴシック"/>
      <family val="3"/>
      <charset val="128"/>
    </font>
    <font>
      <b/>
      <sz val="18"/>
      <color theme="0"/>
      <name val="游ゴシック"/>
      <family val="3"/>
      <charset val="128"/>
    </font>
    <font>
      <sz val="18"/>
      <color theme="0"/>
      <name val="游ゴシック"/>
      <family val="3"/>
      <charset val="128"/>
    </font>
    <font>
      <b/>
      <sz val="16"/>
      <color theme="0"/>
      <name val="游ゴシック"/>
      <family val="3"/>
      <charset val="128"/>
    </font>
    <font>
      <sz val="9"/>
      <color theme="0"/>
      <name val="游ゴシック"/>
      <family val="3"/>
      <charset val="128"/>
    </font>
    <font>
      <sz val="10"/>
      <color theme="0"/>
      <name val="ＭＳ Ｐゴシック"/>
      <family val="3"/>
      <charset val="128"/>
      <scheme val="minor"/>
    </font>
    <font>
      <sz val="8"/>
      <color theme="0" tint="-0.499984740745262"/>
      <name val="ＭＳ Ｐゴシック"/>
      <family val="3"/>
      <charset val="128"/>
    </font>
    <font>
      <sz val="11"/>
      <color theme="0" tint="-0.499984740745262"/>
      <name val="ＭＳ Ｐゴシック"/>
      <family val="3"/>
      <charset val="128"/>
    </font>
    <font>
      <sz val="11"/>
      <color theme="0" tint="-0.34998626667073579"/>
      <name val="ＭＳ Ｐゴシック"/>
      <family val="3"/>
      <charset val="128"/>
      <scheme val="minor"/>
    </font>
    <font>
      <b/>
      <sz val="20"/>
      <color theme="0"/>
      <name val="游ゴシック"/>
      <family val="3"/>
      <charset val="128"/>
    </font>
    <font>
      <b/>
      <sz val="10"/>
      <color rgb="FFFF0000"/>
      <name val="游ゴシック"/>
      <family val="3"/>
      <charset val="128"/>
    </font>
    <font>
      <sz val="8"/>
      <color rgb="FFFF0000"/>
      <name val="游ゴシック"/>
      <family val="3"/>
      <charset val="128"/>
    </font>
    <font>
      <b/>
      <sz val="15"/>
      <color theme="0"/>
      <name val="游ゴシック"/>
      <family val="3"/>
      <charset val="128"/>
    </font>
    <font>
      <sz val="12"/>
      <color theme="1"/>
      <name val="游ゴシック"/>
      <family val="3"/>
      <charset val="128"/>
    </font>
    <font>
      <b/>
      <sz val="14"/>
      <color theme="0"/>
      <name val="游ゴシック"/>
      <family val="3"/>
      <charset val="128"/>
    </font>
    <font>
      <sz val="7"/>
      <color rgb="FFFF0000"/>
      <name val="游ゴシック"/>
      <family val="3"/>
      <charset val="128"/>
    </font>
    <font>
      <sz val="11"/>
      <color theme="0"/>
      <name val="ＭＳ Ｐゴシック"/>
      <family val="3"/>
      <charset val="128"/>
      <scheme val="major"/>
    </font>
    <font>
      <u/>
      <sz val="11"/>
      <color theme="10"/>
      <name val="ＭＳ Ｐゴシック"/>
      <family val="3"/>
      <charset val="128"/>
      <scheme val="minor"/>
    </font>
    <font>
      <b/>
      <u/>
      <sz val="11"/>
      <color theme="1"/>
      <name val="游ゴシック"/>
      <family val="3"/>
      <charset val="128"/>
    </font>
    <font>
      <b/>
      <u/>
      <sz val="11"/>
      <name val="游ゴシック"/>
      <family val="3"/>
      <charset val="128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1" tint="0.499984740745262"/>
        <bgColor indexed="64"/>
      </patternFill>
    </fill>
  </fills>
  <borders count="128">
    <border>
      <left/>
      <right/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3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3"/>
      </right>
      <top style="thin">
        <color indexed="64"/>
      </top>
      <bottom style="thin">
        <color indexed="64"/>
      </bottom>
      <diagonal/>
    </border>
    <border>
      <left style="dotted">
        <color indexed="63"/>
      </left>
      <right/>
      <top style="thin">
        <color indexed="64"/>
      </top>
      <bottom/>
      <diagonal/>
    </border>
    <border>
      <left/>
      <right style="dotted">
        <color indexed="63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3"/>
      </right>
      <top style="double">
        <color indexed="64"/>
      </top>
      <bottom style="thin">
        <color indexed="64"/>
      </bottom>
      <diagonal/>
    </border>
    <border>
      <left style="dotted">
        <color indexed="63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ck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/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1" fillId="0" borderId="0" applyNumberFormat="0" applyFill="0" applyBorder="0" applyAlignment="0" applyProtection="0">
      <alignment vertical="center"/>
    </xf>
  </cellStyleXfs>
  <cellXfs count="73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2" xfId="0" applyBorder="1" applyAlignment="1">
      <alignment horizontal="center"/>
    </xf>
    <xf numFmtId="0" fontId="0" fillId="0" borderId="2" xfId="0" applyBorder="1">
      <alignment vertical="center"/>
    </xf>
    <xf numFmtId="0" fontId="1" fillId="0" borderId="3" xfId="0" applyFont="1" applyBorder="1" applyAlignment="1">
      <alignment horizontal="center" vertical="center" textRotation="255"/>
    </xf>
    <xf numFmtId="0" fontId="1" fillId="0" borderId="4" xfId="0" applyFont="1" applyBorder="1" applyAlignment="1">
      <alignment horizontal="center" vertical="center" textRotation="255"/>
    </xf>
    <xf numFmtId="0" fontId="8" fillId="3" borderId="0" xfId="0" applyFont="1" applyFill="1">
      <alignment vertical="center"/>
    </xf>
    <xf numFmtId="0" fontId="0" fillId="3" borderId="0" xfId="0" applyFill="1" applyAlignment="1">
      <alignment horizontal="left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>
      <alignment vertical="center"/>
    </xf>
    <xf numFmtId="0" fontId="0" fillId="0" borderId="0" xfId="0" applyAlignment="1"/>
    <xf numFmtId="0" fontId="0" fillId="0" borderId="12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0" xfId="0" applyBorder="1">
      <alignment vertic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65" fillId="8" borderId="0" xfId="0" applyFont="1" applyFill="1">
      <alignment vertical="center"/>
    </xf>
    <xf numFmtId="0" fontId="12" fillId="9" borderId="0" xfId="0" applyFont="1" applyFill="1" applyAlignment="1">
      <alignment horizontal="left" vertical="center"/>
    </xf>
    <xf numFmtId="0" fontId="13" fillId="9" borderId="0" xfId="0" applyFont="1" applyFill="1" applyAlignment="1">
      <alignment horizontal="center" vertical="center"/>
    </xf>
    <xf numFmtId="0" fontId="66" fillId="9" borderId="0" xfId="0" applyFont="1" applyFill="1">
      <alignment vertical="center"/>
    </xf>
    <xf numFmtId="0" fontId="67" fillId="2" borderId="14" xfId="0" applyFont="1" applyFill="1" applyBorder="1" applyAlignment="1">
      <alignment horizontal="left" vertical="center" indent="1"/>
    </xf>
    <xf numFmtId="0" fontId="20" fillId="2" borderId="0" xfId="0" applyFont="1" applyFill="1">
      <alignment vertical="center"/>
    </xf>
    <xf numFmtId="0" fontId="21" fillId="2" borderId="0" xfId="0" applyFont="1" applyFill="1">
      <alignment vertical="center"/>
    </xf>
    <xf numFmtId="0" fontId="22" fillId="2" borderId="0" xfId="0" applyFont="1" applyFill="1">
      <alignment vertical="center"/>
    </xf>
    <xf numFmtId="0" fontId="23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68" fillId="2" borderId="0" xfId="0" applyFont="1" applyFill="1">
      <alignment vertical="center"/>
    </xf>
    <xf numFmtId="0" fontId="69" fillId="9" borderId="0" xfId="0" applyFont="1" applyFill="1" applyAlignment="1">
      <alignment horizontal="left" vertical="center"/>
    </xf>
    <xf numFmtId="0" fontId="0" fillId="8" borderId="0" xfId="0" applyFill="1">
      <alignment vertical="center"/>
    </xf>
    <xf numFmtId="0" fontId="70" fillId="2" borderId="9" xfId="0" applyFont="1" applyFill="1" applyBorder="1" applyAlignment="1">
      <alignment horizontal="left" vertical="center" indent="1"/>
    </xf>
    <xf numFmtId="0" fontId="34" fillId="2" borderId="0" xfId="0" applyFont="1" applyFill="1" applyAlignment="1">
      <alignment horizontal="left" vertical="center" indent="1"/>
    </xf>
    <xf numFmtId="0" fontId="34" fillId="2" borderId="5" xfId="0" applyFont="1" applyFill="1" applyBorder="1" applyAlignment="1">
      <alignment horizontal="left" vertical="center" indent="1"/>
    </xf>
    <xf numFmtId="0" fontId="71" fillId="2" borderId="0" xfId="0" applyFont="1" applyFill="1">
      <alignment vertical="center"/>
    </xf>
    <xf numFmtId="0" fontId="34" fillId="2" borderId="15" xfId="0" applyFont="1" applyFill="1" applyBorder="1" applyAlignment="1">
      <alignment horizontal="left" vertical="center" indent="1"/>
    </xf>
    <xf numFmtId="0" fontId="36" fillId="2" borderId="0" xfId="0" applyFont="1" applyFill="1">
      <alignment vertical="center"/>
    </xf>
    <xf numFmtId="0" fontId="72" fillId="2" borderId="0" xfId="0" applyFont="1" applyFill="1">
      <alignment vertical="center"/>
    </xf>
    <xf numFmtId="0" fontId="73" fillId="8" borderId="0" xfId="0" applyFont="1" applyFill="1">
      <alignment vertical="center"/>
    </xf>
    <xf numFmtId="0" fontId="72" fillId="8" borderId="0" xfId="0" applyFont="1" applyFill="1">
      <alignment vertical="center"/>
    </xf>
    <xf numFmtId="0" fontId="72" fillId="0" borderId="0" xfId="0" applyFont="1">
      <alignment vertical="center"/>
    </xf>
    <xf numFmtId="0" fontId="13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32" fillId="2" borderId="0" xfId="0" applyFont="1" applyFill="1">
      <alignment vertical="center"/>
    </xf>
    <xf numFmtId="0" fontId="74" fillId="8" borderId="0" xfId="0" applyFont="1" applyFill="1">
      <alignment vertical="center"/>
    </xf>
    <xf numFmtId="0" fontId="32" fillId="2" borderId="0" xfId="0" applyFont="1" applyFill="1" applyAlignment="1">
      <alignment horizontal="center" vertical="center"/>
    </xf>
    <xf numFmtId="0" fontId="32" fillId="2" borderId="12" xfId="0" applyFont="1" applyFill="1" applyBorder="1">
      <alignment vertical="center"/>
    </xf>
    <xf numFmtId="0" fontId="33" fillId="2" borderId="13" xfId="0" applyFont="1" applyFill="1" applyBorder="1" applyAlignment="1">
      <alignment horizontal="left" vertical="center" indent="1"/>
    </xf>
    <xf numFmtId="0" fontId="75" fillId="2" borderId="0" xfId="0" applyFont="1" applyFill="1">
      <alignment vertical="center"/>
    </xf>
    <xf numFmtId="0" fontId="76" fillId="2" borderId="0" xfId="0" applyFont="1" applyFill="1" applyAlignment="1">
      <alignment horizontal="left" vertical="center" indent="1"/>
    </xf>
    <xf numFmtId="0" fontId="38" fillId="2" borderId="0" xfId="0" applyFont="1" applyFill="1">
      <alignment vertical="center"/>
    </xf>
    <xf numFmtId="0" fontId="14" fillId="2" borderId="0" xfId="0" applyFont="1" applyFill="1">
      <alignment vertical="center"/>
    </xf>
    <xf numFmtId="0" fontId="72" fillId="10" borderId="0" xfId="0" applyFont="1" applyFill="1">
      <alignment vertical="center"/>
    </xf>
    <xf numFmtId="0" fontId="39" fillId="2" borderId="0" xfId="0" applyFont="1" applyFill="1">
      <alignment vertical="center"/>
    </xf>
    <xf numFmtId="0" fontId="40" fillId="2" borderId="0" xfId="0" applyFont="1" applyFill="1">
      <alignment vertical="center"/>
    </xf>
    <xf numFmtId="0" fontId="41" fillId="2" borderId="0" xfId="0" applyFont="1" applyFill="1">
      <alignment vertical="center"/>
    </xf>
    <xf numFmtId="0" fontId="25" fillId="2" borderId="0" xfId="0" applyFont="1" applyFill="1">
      <alignment vertical="center"/>
    </xf>
    <xf numFmtId="0" fontId="42" fillId="2" borderId="0" xfId="0" applyFont="1" applyFill="1">
      <alignment vertical="center"/>
    </xf>
    <xf numFmtId="0" fontId="72" fillId="3" borderId="0" xfId="0" applyFont="1" applyFill="1">
      <alignment vertical="center"/>
    </xf>
    <xf numFmtId="0" fontId="72" fillId="3" borderId="0" xfId="0" applyFont="1" applyFill="1" applyAlignment="1">
      <alignment horizontal="center" vertical="center"/>
    </xf>
    <xf numFmtId="176" fontId="72" fillId="2" borderId="0" xfId="0" applyNumberFormat="1" applyFont="1" applyFill="1">
      <alignment vertical="center"/>
    </xf>
    <xf numFmtId="176" fontId="72" fillId="2" borderId="16" xfId="0" applyNumberFormat="1" applyFont="1" applyFill="1" applyBorder="1">
      <alignment vertical="center"/>
    </xf>
    <xf numFmtId="176" fontId="72" fillId="2" borderId="17" xfId="0" applyNumberFormat="1" applyFont="1" applyFill="1" applyBorder="1">
      <alignment vertical="center"/>
    </xf>
    <xf numFmtId="176" fontId="72" fillId="2" borderId="18" xfId="0" applyNumberFormat="1" applyFont="1" applyFill="1" applyBorder="1">
      <alignment vertical="center"/>
    </xf>
    <xf numFmtId="176" fontId="11" fillId="2" borderId="18" xfId="0" applyNumberFormat="1" applyFont="1" applyFill="1" applyBorder="1">
      <alignment vertical="center"/>
    </xf>
    <xf numFmtId="176" fontId="72" fillId="2" borderId="19" xfId="0" applyNumberFormat="1" applyFont="1" applyFill="1" applyBorder="1">
      <alignment vertical="center"/>
    </xf>
    <xf numFmtId="176" fontId="72" fillId="2" borderId="14" xfId="0" applyNumberFormat="1" applyFont="1" applyFill="1" applyBorder="1">
      <alignment vertical="center"/>
    </xf>
    <xf numFmtId="176" fontId="72" fillId="2" borderId="20" xfId="0" applyNumberFormat="1" applyFont="1" applyFill="1" applyBorder="1">
      <alignment vertical="center"/>
    </xf>
    <xf numFmtId="176" fontId="72" fillId="2" borderId="21" xfId="0" applyNumberFormat="1" applyFont="1" applyFill="1" applyBorder="1">
      <alignment vertical="center"/>
    </xf>
    <xf numFmtId="176" fontId="72" fillId="2" borderId="22" xfId="0" applyNumberFormat="1" applyFont="1" applyFill="1" applyBorder="1">
      <alignment vertical="center"/>
    </xf>
    <xf numFmtId="176" fontId="72" fillId="2" borderId="23" xfId="0" applyNumberFormat="1" applyFont="1" applyFill="1" applyBorder="1">
      <alignment vertical="center"/>
    </xf>
    <xf numFmtId="176" fontId="72" fillId="2" borderId="24" xfId="0" applyNumberFormat="1" applyFont="1" applyFill="1" applyBorder="1">
      <alignment vertical="center"/>
    </xf>
    <xf numFmtId="176" fontId="72" fillId="2" borderId="25" xfId="0" applyNumberFormat="1" applyFont="1" applyFill="1" applyBorder="1">
      <alignment vertical="center"/>
    </xf>
    <xf numFmtId="176" fontId="72" fillId="2" borderId="26" xfId="0" applyNumberFormat="1" applyFont="1" applyFill="1" applyBorder="1">
      <alignment vertical="center"/>
    </xf>
    <xf numFmtId="176" fontId="72" fillId="2" borderId="15" xfId="0" applyNumberFormat="1" applyFont="1" applyFill="1" applyBorder="1">
      <alignment vertical="center"/>
    </xf>
    <xf numFmtId="176" fontId="72" fillId="2" borderId="27" xfId="0" applyNumberFormat="1" applyFont="1" applyFill="1" applyBorder="1">
      <alignment vertical="center"/>
    </xf>
    <xf numFmtId="176" fontId="72" fillId="2" borderId="28" xfId="0" applyNumberFormat="1" applyFont="1" applyFill="1" applyBorder="1">
      <alignment vertical="center"/>
    </xf>
    <xf numFmtId="176" fontId="72" fillId="2" borderId="12" xfId="0" applyNumberFormat="1" applyFont="1" applyFill="1" applyBorder="1">
      <alignment vertical="center"/>
    </xf>
    <xf numFmtId="176" fontId="11" fillId="2" borderId="12" xfId="0" applyNumberFormat="1" applyFont="1" applyFill="1" applyBorder="1" applyAlignment="1">
      <alignment horizontal="center" vertical="center" shrinkToFit="1"/>
    </xf>
    <xf numFmtId="176" fontId="72" fillId="2" borderId="12" xfId="0" applyNumberFormat="1" applyFont="1" applyFill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176" fontId="77" fillId="2" borderId="0" xfId="0" applyNumberFormat="1" applyFont="1" applyFill="1">
      <alignment vertical="center"/>
    </xf>
    <xf numFmtId="176" fontId="72" fillId="2" borderId="0" xfId="0" applyNumberFormat="1" applyFont="1" applyFill="1" applyAlignment="1">
      <alignment horizontal="center" vertical="center"/>
    </xf>
    <xf numFmtId="176" fontId="77" fillId="2" borderId="22" xfId="0" applyNumberFormat="1" applyFont="1" applyFill="1" applyBorder="1">
      <alignment vertical="center"/>
    </xf>
    <xf numFmtId="176" fontId="77" fillId="2" borderId="29" xfId="0" applyNumberFormat="1" applyFont="1" applyFill="1" applyBorder="1">
      <alignment vertical="center"/>
    </xf>
    <xf numFmtId="0" fontId="72" fillId="0" borderId="29" xfId="0" applyFont="1" applyBorder="1">
      <alignment vertical="center"/>
    </xf>
    <xf numFmtId="176" fontId="44" fillId="2" borderId="14" xfId="0" applyNumberFormat="1" applyFont="1" applyFill="1" applyBorder="1">
      <alignment vertical="center"/>
    </xf>
    <xf numFmtId="176" fontId="77" fillId="2" borderId="0" xfId="0" applyNumberFormat="1" applyFont="1" applyFill="1" applyAlignment="1">
      <alignment horizontal="left" vertical="center" indent="1"/>
    </xf>
    <xf numFmtId="176" fontId="77" fillId="2" borderId="22" xfId="0" applyNumberFormat="1" applyFont="1" applyFill="1" applyBorder="1" applyAlignment="1">
      <alignment horizontal="left" vertical="center" indent="1"/>
    </xf>
    <xf numFmtId="0" fontId="78" fillId="5" borderId="30" xfId="0" applyFont="1" applyFill="1" applyBorder="1" applyAlignment="1" applyProtection="1">
      <alignment horizontal="left" vertical="center" shrinkToFit="1"/>
      <protection locked="0"/>
    </xf>
    <xf numFmtId="0" fontId="78" fillId="5" borderId="31" xfId="0" applyFont="1" applyFill="1" applyBorder="1" applyAlignment="1" applyProtection="1">
      <alignment horizontal="left" vertical="center" shrinkToFit="1"/>
      <protection locked="0"/>
    </xf>
    <xf numFmtId="176" fontId="72" fillId="2" borderId="15" xfId="0" applyNumberFormat="1" applyFont="1" applyFill="1" applyBorder="1" applyAlignment="1">
      <alignment horizontal="center" vertical="center"/>
    </xf>
    <xf numFmtId="176" fontId="77" fillId="2" borderId="15" xfId="0" applyNumberFormat="1" applyFont="1" applyFill="1" applyBorder="1">
      <alignment vertical="center"/>
    </xf>
    <xf numFmtId="0" fontId="72" fillId="0" borderId="15" xfId="0" applyFont="1" applyBorder="1">
      <alignment vertical="center"/>
    </xf>
    <xf numFmtId="176" fontId="79" fillId="11" borderId="32" xfId="0" applyNumberFormat="1" applyFont="1" applyFill="1" applyBorder="1" applyAlignment="1">
      <alignment horizontal="center" vertical="center"/>
    </xf>
    <xf numFmtId="176" fontId="79" fillId="11" borderId="27" xfId="0" applyNumberFormat="1" applyFont="1" applyFill="1" applyBorder="1" applyAlignment="1">
      <alignment horizontal="center" vertical="center"/>
    </xf>
    <xf numFmtId="176" fontId="80" fillId="11" borderId="27" xfId="0" applyNumberFormat="1" applyFont="1" applyFill="1" applyBorder="1" applyAlignment="1">
      <alignment horizontal="center" vertical="center"/>
    </xf>
    <xf numFmtId="176" fontId="80" fillId="11" borderId="0" xfId="0" applyNumberFormat="1" applyFont="1" applyFill="1" applyAlignment="1">
      <alignment horizontal="center" vertical="center" wrapText="1"/>
    </xf>
    <xf numFmtId="176" fontId="81" fillId="2" borderId="0" xfId="0" applyNumberFormat="1" applyFont="1" applyFill="1" applyAlignment="1">
      <alignment horizontal="left" vertical="center"/>
    </xf>
    <xf numFmtId="176" fontId="77" fillId="2" borderId="0" xfId="0" applyNumberFormat="1" applyFont="1" applyFill="1" applyAlignment="1">
      <alignment horizontal="left" vertical="center"/>
    </xf>
    <xf numFmtId="176" fontId="72" fillId="2" borderId="29" xfId="0" applyNumberFormat="1" applyFont="1" applyFill="1" applyBorder="1">
      <alignment vertical="center"/>
    </xf>
    <xf numFmtId="176" fontId="77" fillId="2" borderId="29" xfId="0" applyNumberFormat="1" applyFont="1" applyFill="1" applyBorder="1" applyAlignment="1">
      <alignment horizontal="left" vertical="center" indent="1"/>
    </xf>
    <xf numFmtId="176" fontId="35" fillId="2" borderId="22" xfId="0" applyNumberFormat="1" applyFont="1" applyFill="1" applyBorder="1">
      <alignment vertical="center"/>
    </xf>
    <xf numFmtId="176" fontId="75" fillId="2" borderId="0" xfId="0" applyNumberFormat="1" applyFont="1" applyFill="1" applyAlignment="1">
      <alignment vertical="center" wrapText="1"/>
    </xf>
    <xf numFmtId="176" fontId="75" fillId="2" borderId="15" xfId="0" applyNumberFormat="1" applyFont="1" applyFill="1" applyBorder="1" applyAlignment="1">
      <alignment vertical="center" wrapText="1"/>
    </xf>
    <xf numFmtId="176" fontId="75" fillId="2" borderId="33" xfId="0" applyNumberFormat="1" applyFont="1" applyFill="1" applyBorder="1" applyAlignment="1">
      <alignment vertical="center" wrapText="1"/>
    </xf>
    <xf numFmtId="176" fontId="75" fillId="2" borderId="21" xfId="0" applyNumberFormat="1" applyFont="1" applyFill="1" applyBorder="1" applyAlignment="1">
      <alignment vertical="center" wrapText="1"/>
    </xf>
    <xf numFmtId="176" fontId="72" fillId="2" borderId="34" xfId="0" applyNumberFormat="1" applyFont="1" applyFill="1" applyBorder="1">
      <alignment vertical="center"/>
    </xf>
    <xf numFmtId="176" fontId="79" fillId="11" borderId="12" xfId="0" applyNumberFormat="1" applyFont="1" applyFill="1" applyBorder="1" applyAlignment="1">
      <alignment horizontal="center" vertical="center"/>
    </xf>
    <xf numFmtId="176" fontId="79" fillId="11" borderId="0" xfId="0" applyNumberFormat="1" applyFont="1" applyFill="1" applyAlignment="1">
      <alignment horizontal="center" vertical="center"/>
    </xf>
    <xf numFmtId="176" fontId="80" fillId="11" borderId="0" xfId="0" applyNumberFormat="1" applyFont="1" applyFill="1" applyAlignment="1">
      <alignment horizontal="center" vertical="center"/>
    </xf>
    <xf numFmtId="176" fontId="72" fillId="2" borderId="35" xfId="0" applyNumberFormat="1" applyFont="1" applyFill="1" applyBorder="1">
      <alignment vertical="center"/>
    </xf>
    <xf numFmtId="176" fontId="72" fillId="2" borderId="5" xfId="0" applyNumberFormat="1" applyFont="1" applyFill="1" applyBorder="1">
      <alignment vertical="center"/>
    </xf>
    <xf numFmtId="176" fontId="72" fillId="2" borderId="13" xfId="0" applyNumberFormat="1" applyFont="1" applyFill="1" applyBorder="1">
      <alignment vertical="center"/>
    </xf>
    <xf numFmtId="176" fontId="72" fillId="2" borderId="11" xfId="0" applyNumberFormat="1" applyFont="1" applyFill="1" applyBorder="1">
      <alignment vertical="center"/>
    </xf>
    <xf numFmtId="176" fontId="72" fillId="2" borderId="9" xfId="0" applyNumberFormat="1" applyFont="1" applyFill="1" applyBorder="1">
      <alignment vertical="center"/>
    </xf>
    <xf numFmtId="176" fontId="77" fillId="2" borderId="11" xfId="0" applyNumberFormat="1" applyFont="1" applyFill="1" applyBorder="1">
      <alignment vertical="center"/>
    </xf>
    <xf numFmtId="176" fontId="13" fillId="2" borderId="0" xfId="0" applyNumberFormat="1" applyFont="1" applyFill="1" applyAlignment="1">
      <alignment horizontal="center" vertical="center"/>
    </xf>
    <xf numFmtId="0" fontId="72" fillId="2" borderId="0" xfId="0" applyFont="1" applyFill="1" applyAlignment="1">
      <alignment horizontal="center"/>
    </xf>
    <xf numFmtId="0" fontId="72" fillId="0" borderId="27" xfId="0" applyFont="1" applyBorder="1">
      <alignment vertical="center"/>
    </xf>
    <xf numFmtId="176" fontId="72" fillId="2" borderId="36" xfId="0" applyNumberFormat="1" applyFont="1" applyFill="1" applyBorder="1">
      <alignment vertical="center"/>
    </xf>
    <xf numFmtId="0" fontId="72" fillId="0" borderId="12" xfId="0" applyFont="1" applyBorder="1">
      <alignment vertical="center"/>
    </xf>
    <xf numFmtId="176" fontId="35" fillId="2" borderId="27" xfId="0" applyNumberFormat="1" applyFont="1" applyFill="1" applyBorder="1">
      <alignment vertical="center"/>
    </xf>
    <xf numFmtId="176" fontId="35" fillId="2" borderId="21" xfId="0" applyNumberFormat="1" applyFont="1" applyFill="1" applyBorder="1">
      <alignment vertical="center"/>
    </xf>
    <xf numFmtId="176" fontId="35" fillId="2" borderId="21" xfId="0" applyNumberFormat="1" applyFont="1" applyFill="1" applyBorder="1" applyAlignment="1">
      <alignment vertical="center" wrapText="1"/>
    </xf>
    <xf numFmtId="0" fontId="72" fillId="8" borderId="0" xfId="0" applyFont="1" applyFill="1" applyAlignment="1">
      <alignment horizontal="center" vertical="center"/>
    </xf>
    <xf numFmtId="176" fontId="81" fillId="2" borderId="37" xfId="0" applyNumberFormat="1" applyFont="1" applyFill="1" applyBorder="1" applyAlignment="1">
      <alignment horizontal="left" vertical="center"/>
    </xf>
    <xf numFmtId="0" fontId="72" fillId="0" borderId="37" xfId="0" applyFont="1" applyBorder="1" applyAlignment="1">
      <alignment horizontal="left" vertical="center"/>
    </xf>
    <xf numFmtId="176" fontId="75" fillId="2" borderId="37" xfId="0" applyNumberFormat="1" applyFont="1" applyFill="1" applyBorder="1" applyAlignment="1">
      <alignment horizontal="left" vertical="center" wrapText="1"/>
    </xf>
    <xf numFmtId="176" fontId="81" fillId="2" borderId="14" xfId="0" applyNumberFormat="1" applyFont="1" applyFill="1" applyBorder="1">
      <alignment vertical="center"/>
    </xf>
    <xf numFmtId="0" fontId="81" fillId="0" borderId="14" xfId="0" applyFont="1" applyBorder="1">
      <alignment vertical="center"/>
    </xf>
    <xf numFmtId="0" fontId="14" fillId="2" borderId="24" xfId="0" applyFont="1" applyFill="1" applyBorder="1">
      <alignment vertical="center"/>
    </xf>
    <xf numFmtId="0" fontId="32" fillId="2" borderId="9" xfId="0" applyFont="1" applyFill="1" applyBorder="1" applyAlignment="1">
      <alignment horizontal="center" vertical="center"/>
    </xf>
    <xf numFmtId="0" fontId="13" fillId="2" borderId="14" xfId="0" applyFont="1" applyFill="1" applyBorder="1" applyAlignment="1" applyProtection="1">
      <alignment horizontal="center" vertical="center"/>
      <protection locked="0"/>
    </xf>
    <xf numFmtId="0" fontId="72" fillId="2" borderId="21" xfId="0" applyFont="1" applyFill="1" applyBorder="1">
      <alignment vertical="center"/>
    </xf>
    <xf numFmtId="0" fontId="72" fillId="0" borderId="26" xfId="0" applyFont="1" applyBorder="1">
      <alignment vertical="center"/>
    </xf>
    <xf numFmtId="176" fontId="37" fillId="2" borderId="38" xfId="0" applyNumberFormat="1" applyFont="1" applyFill="1" applyBorder="1" applyAlignment="1">
      <alignment vertical="center" shrinkToFit="1"/>
    </xf>
    <xf numFmtId="0" fontId="32" fillId="2" borderId="34" xfId="0" applyFont="1" applyFill="1" applyBorder="1">
      <alignment vertical="center"/>
    </xf>
    <xf numFmtId="0" fontId="32" fillId="2" borderId="9" xfId="0" applyFont="1" applyFill="1" applyBorder="1" applyAlignment="1">
      <alignment horizontal="center" vertical="center" wrapText="1"/>
    </xf>
    <xf numFmtId="0" fontId="72" fillId="2" borderId="9" xfId="0" applyFont="1" applyFill="1" applyBorder="1">
      <alignment vertical="center"/>
    </xf>
    <xf numFmtId="0" fontId="49" fillId="8" borderId="0" xfId="0" applyFont="1" applyFill="1">
      <alignment vertical="center"/>
    </xf>
    <xf numFmtId="0" fontId="50" fillId="8" borderId="0" xfId="0" applyFont="1" applyFill="1">
      <alignment vertical="center"/>
    </xf>
    <xf numFmtId="0" fontId="8" fillId="0" borderId="3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2" fillId="0" borderId="0" xfId="0" applyFont="1" applyAlignment="1">
      <alignment horizontal="center"/>
    </xf>
    <xf numFmtId="0" fontId="82" fillId="0" borderId="0" xfId="0" applyFont="1">
      <alignment vertical="center"/>
    </xf>
    <xf numFmtId="176" fontId="80" fillId="11" borderId="28" xfId="0" applyNumberFormat="1" applyFont="1" applyFill="1" applyBorder="1" applyAlignment="1">
      <alignment horizontal="center" vertical="center" wrapText="1"/>
    </xf>
    <xf numFmtId="176" fontId="80" fillId="11" borderId="23" xfId="0" applyNumberFormat="1" applyFont="1" applyFill="1" applyBorder="1" applyAlignment="1">
      <alignment horizontal="center" vertical="center" wrapText="1"/>
    </xf>
    <xf numFmtId="176" fontId="72" fillId="2" borderId="40" xfId="0" applyNumberFormat="1" applyFont="1" applyFill="1" applyBorder="1">
      <alignment vertical="center"/>
    </xf>
    <xf numFmtId="176" fontId="72" fillId="2" borderId="41" xfId="0" applyNumberFormat="1" applyFont="1" applyFill="1" applyBorder="1">
      <alignment vertical="center"/>
    </xf>
    <xf numFmtId="176" fontId="81" fillId="2" borderId="18" xfId="0" applyNumberFormat="1" applyFont="1" applyFill="1" applyBorder="1">
      <alignment vertical="center"/>
    </xf>
    <xf numFmtId="0" fontId="81" fillId="0" borderId="18" xfId="0" applyFont="1" applyBorder="1">
      <alignment vertical="center"/>
    </xf>
    <xf numFmtId="176" fontId="44" fillId="2" borderId="18" xfId="0" applyNumberFormat="1" applyFont="1" applyFill="1" applyBorder="1">
      <alignment vertical="center"/>
    </xf>
    <xf numFmtId="176" fontId="72" fillId="2" borderId="42" xfId="0" applyNumberFormat="1" applyFont="1" applyFill="1" applyBorder="1">
      <alignment vertical="center"/>
    </xf>
    <xf numFmtId="0" fontId="72" fillId="8" borderId="0" xfId="0" applyFont="1" applyFill="1" applyAlignment="1">
      <alignment horizontal="center"/>
    </xf>
    <xf numFmtId="176" fontId="72" fillId="0" borderId="0" xfId="0" applyNumberFormat="1" applyFont="1">
      <alignment vertical="center"/>
    </xf>
    <xf numFmtId="0" fontId="35" fillId="0" borderId="0" xfId="0" applyFont="1">
      <alignment vertical="center"/>
    </xf>
    <xf numFmtId="0" fontId="32" fillId="0" borderId="0" xfId="0" applyFont="1">
      <alignment vertical="center"/>
    </xf>
    <xf numFmtId="177" fontId="32" fillId="0" borderId="30" xfId="0" applyNumberFormat="1" applyFont="1" applyBorder="1">
      <alignment vertical="center"/>
    </xf>
    <xf numFmtId="0" fontId="41" fillId="0" borderId="30" xfId="0" applyFont="1" applyBorder="1">
      <alignment vertical="center"/>
    </xf>
    <xf numFmtId="177" fontId="41" fillId="0" borderId="30" xfId="0" applyNumberFormat="1" applyFont="1" applyBorder="1" applyAlignment="1">
      <alignment horizontal="center" vertical="center"/>
    </xf>
    <xf numFmtId="177" fontId="47" fillId="0" borderId="30" xfId="0" applyNumberFormat="1" applyFont="1" applyBorder="1" applyAlignment="1">
      <alignment horizontal="center" vertical="center"/>
    </xf>
    <xf numFmtId="0" fontId="77" fillId="0" borderId="30" xfId="0" applyFont="1" applyBorder="1">
      <alignment vertical="center"/>
    </xf>
    <xf numFmtId="177" fontId="32" fillId="0" borderId="30" xfId="0" applyNumberFormat="1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30" xfId="0" applyFont="1" applyBorder="1">
      <alignment vertical="center"/>
    </xf>
    <xf numFmtId="177" fontId="32" fillId="0" borderId="30" xfId="0" applyNumberFormat="1" applyFont="1" applyBorder="1" applyAlignment="1">
      <alignment horizontal="left" vertical="center"/>
    </xf>
    <xf numFmtId="0" fontId="80" fillId="12" borderId="30" xfId="0" applyFont="1" applyFill="1" applyBorder="1" applyAlignment="1">
      <alignment horizontal="distributed" vertical="center" indent="1"/>
    </xf>
    <xf numFmtId="0" fontId="80" fillId="12" borderId="43" xfId="0" applyFont="1" applyFill="1" applyBorder="1" applyAlignment="1">
      <alignment horizontal="distributed" vertical="center" indent="1"/>
    </xf>
    <xf numFmtId="0" fontId="80" fillId="12" borderId="30" xfId="0" applyFont="1" applyFill="1" applyBorder="1" applyAlignment="1">
      <alignment horizontal="left" vertical="center" indent="1"/>
    </xf>
    <xf numFmtId="0" fontId="80" fillId="12" borderId="9" xfId="0" applyFont="1" applyFill="1" applyBorder="1">
      <alignment vertical="center"/>
    </xf>
    <xf numFmtId="0" fontId="80" fillId="12" borderId="34" xfId="0" applyFont="1" applyFill="1" applyBorder="1">
      <alignment vertical="center"/>
    </xf>
    <xf numFmtId="0" fontId="80" fillId="12" borderId="9" xfId="0" applyFont="1" applyFill="1" applyBorder="1" applyAlignment="1">
      <alignment horizontal="left" vertical="center" indent="1"/>
    </xf>
    <xf numFmtId="0" fontId="80" fillId="12" borderId="14" xfId="0" applyFont="1" applyFill="1" applyBorder="1">
      <alignment vertical="center"/>
    </xf>
    <xf numFmtId="0" fontId="79" fillId="11" borderId="44" xfId="0" applyFont="1" applyFill="1" applyBorder="1" applyAlignment="1">
      <alignment horizontal="center" vertical="center"/>
    </xf>
    <xf numFmtId="0" fontId="78" fillId="5" borderId="30" xfId="0" applyFont="1" applyFill="1" applyBorder="1" applyAlignment="1" applyProtection="1">
      <alignment horizontal="center" vertical="center" shrinkToFit="1"/>
      <protection locked="0"/>
    </xf>
    <xf numFmtId="0" fontId="78" fillId="5" borderId="31" xfId="0" applyFont="1" applyFill="1" applyBorder="1" applyAlignment="1" applyProtection="1">
      <alignment horizontal="center" vertical="center" shrinkToFit="1"/>
      <protection locked="0"/>
    </xf>
    <xf numFmtId="0" fontId="83" fillId="2" borderId="0" xfId="0" applyFont="1" applyFill="1">
      <alignment vertical="center"/>
    </xf>
    <xf numFmtId="176" fontId="72" fillId="2" borderId="0" xfId="0" applyNumberFormat="1" applyFont="1" applyFill="1" applyAlignment="1">
      <alignment horizontal="right" vertical="center"/>
    </xf>
    <xf numFmtId="0" fontId="72" fillId="9" borderId="0" xfId="0" applyFont="1" applyFill="1">
      <alignment vertical="center"/>
    </xf>
    <xf numFmtId="0" fontId="51" fillId="8" borderId="0" xfId="0" applyFont="1" applyFill="1">
      <alignment vertical="center"/>
    </xf>
    <xf numFmtId="0" fontId="52" fillId="2" borderId="0" xfId="0" applyFont="1" applyFill="1" applyAlignment="1">
      <alignment vertical="center" shrinkToFit="1"/>
    </xf>
    <xf numFmtId="0" fontId="43" fillId="2" borderId="0" xfId="0" applyFont="1" applyFill="1" applyAlignment="1">
      <alignment horizontal="center" vertical="center" wrapText="1"/>
    </xf>
    <xf numFmtId="0" fontId="13" fillId="2" borderId="0" xfId="0" applyFont="1" applyFill="1" applyAlignment="1" applyProtection="1">
      <alignment horizontal="center" vertical="center"/>
      <protection locked="0"/>
    </xf>
    <xf numFmtId="0" fontId="72" fillId="8" borderId="0" xfId="0" applyFont="1" applyFill="1" applyAlignment="1">
      <alignment horizontal="right" vertical="center"/>
    </xf>
    <xf numFmtId="14" fontId="72" fillId="2" borderId="0" xfId="0" quotePrefix="1" applyNumberFormat="1" applyFont="1" applyFill="1" applyAlignment="1">
      <alignment horizontal="right" vertical="center"/>
    </xf>
    <xf numFmtId="0" fontId="70" fillId="2" borderId="0" xfId="0" applyFont="1" applyFill="1">
      <alignment vertical="center"/>
    </xf>
    <xf numFmtId="0" fontId="43" fillId="5" borderId="120" xfId="0" applyFont="1" applyFill="1" applyBorder="1" applyAlignment="1" applyProtection="1">
      <alignment horizontal="center" vertical="center"/>
      <protection locked="0"/>
    </xf>
    <xf numFmtId="176" fontId="79" fillId="11" borderId="12" xfId="0" applyNumberFormat="1" applyFont="1" applyFill="1" applyBorder="1" applyAlignment="1">
      <alignment horizontal="distributed" vertical="center"/>
    </xf>
    <xf numFmtId="176" fontId="80" fillId="11" borderId="27" xfId="0" applyNumberFormat="1" applyFont="1" applyFill="1" applyBorder="1" applyAlignment="1">
      <alignment horizontal="center" vertical="center" wrapText="1"/>
    </xf>
    <xf numFmtId="0" fontId="80" fillId="12" borderId="43" xfId="0" applyFont="1" applyFill="1" applyBorder="1" applyAlignment="1">
      <alignment horizontal="center" vertical="center"/>
    </xf>
    <xf numFmtId="0" fontId="80" fillId="12" borderId="30" xfId="0" applyFont="1" applyFill="1" applyBorder="1" applyAlignment="1">
      <alignment horizontal="center" vertical="center"/>
    </xf>
    <xf numFmtId="0" fontId="80" fillId="13" borderId="30" xfId="0" applyFont="1" applyFill="1" applyBorder="1" applyAlignment="1">
      <alignment horizontal="distributed" vertical="center" indent="1"/>
    </xf>
    <xf numFmtId="0" fontId="80" fillId="13" borderId="45" xfId="0" applyFont="1" applyFill="1" applyBorder="1" applyAlignment="1">
      <alignment horizontal="distributed" vertical="center" indent="1"/>
    </xf>
    <xf numFmtId="0" fontId="80" fillId="13" borderId="43" xfId="0" applyFont="1" applyFill="1" applyBorder="1" applyAlignment="1">
      <alignment horizontal="distributed" vertical="center" indent="1"/>
    </xf>
    <xf numFmtId="0" fontId="80" fillId="13" borderId="31" xfId="0" applyFont="1" applyFill="1" applyBorder="1" applyAlignment="1">
      <alignment horizontal="distributed" vertical="center" indent="1"/>
    </xf>
    <xf numFmtId="0" fontId="80" fillId="12" borderId="34" xfId="0" applyFont="1" applyFill="1" applyBorder="1" applyAlignment="1">
      <alignment horizontal="center" vertical="center"/>
    </xf>
    <xf numFmtId="0" fontId="80" fillId="12" borderId="3" xfId="0" applyFont="1" applyFill="1" applyBorder="1" applyAlignment="1">
      <alignment horizontal="center" vertical="center"/>
    </xf>
    <xf numFmtId="0" fontId="79" fillId="11" borderId="121" xfId="0" applyFont="1" applyFill="1" applyBorder="1" applyAlignment="1">
      <alignment horizontal="center" vertical="center"/>
    </xf>
    <xf numFmtId="0" fontId="84" fillId="12" borderId="14" xfId="0" applyFont="1" applyFill="1" applyBorder="1">
      <alignment vertical="center"/>
    </xf>
    <xf numFmtId="0" fontId="79" fillId="12" borderId="9" xfId="0" applyFont="1" applyFill="1" applyBorder="1" applyAlignment="1">
      <alignment horizontal="left" vertical="center" indent="1"/>
    </xf>
    <xf numFmtId="0" fontId="84" fillId="12" borderId="34" xfId="0" applyFont="1" applyFill="1" applyBorder="1">
      <alignment vertical="center"/>
    </xf>
    <xf numFmtId="0" fontId="79" fillId="14" borderId="44" xfId="0" applyFont="1" applyFill="1" applyBorder="1" applyAlignment="1">
      <alignment horizontal="center" vertical="center"/>
    </xf>
    <xf numFmtId="176" fontId="79" fillId="14" borderId="0" xfId="0" applyNumberFormat="1" applyFont="1" applyFill="1" applyAlignment="1">
      <alignment vertical="top"/>
    </xf>
    <xf numFmtId="176" fontId="84" fillId="14" borderId="0" xfId="0" applyNumberFormat="1" applyFont="1" applyFill="1" applyAlignment="1">
      <alignment vertical="top"/>
    </xf>
    <xf numFmtId="176" fontId="85" fillId="14" borderId="0" xfId="0" applyNumberFormat="1" applyFont="1" applyFill="1">
      <alignment vertical="center"/>
    </xf>
    <xf numFmtId="176" fontId="86" fillId="14" borderId="0" xfId="0" applyNumberFormat="1" applyFont="1" applyFill="1">
      <alignment vertical="center"/>
    </xf>
    <xf numFmtId="176" fontId="84" fillId="14" borderId="0" xfId="0" applyNumberFormat="1" applyFont="1" applyFill="1">
      <alignment vertical="center"/>
    </xf>
    <xf numFmtId="176" fontId="87" fillId="14" borderId="0" xfId="0" applyNumberFormat="1" applyFont="1" applyFill="1">
      <alignment vertical="center"/>
    </xf>
    <xf numFmtId="176" fontId="79" fillId="14" borderId="46" xfId="0" applyNumberFormat="1" applyFont="1" applyFill="1" applyBorder="1" applyAlignment="1">
      <alignment horizontal="center" vertical="center"/>
    </xf>
    <xf numFmtId="176" fontId="79" fillId="14" borderId="47" xfId="0" applyNumberFormat="1" applyFont="1" applyFill="1" applyBorder="1" applyAlignment="1">
      <alignment horizontal="distributed" vertical="center"/>
    </xf>
    <xf numFmtId="176" fontId="79" fillId="14" borderId="47" xfId="0" applyNumberFormat="1" applyFont="1" applyFill="1" applyBorder="1" applyAlignment="1">
      <alignment horizontal="center" vertical="center"/>
    </xf>
    <xf numFmtId="176" fontId="79" fillId="14" borderId="32" xfId="0" applyNumberFormat="1" applyFont="1" applyFill="1" applyBorder="1" applyAlignment="1">
      <alignment horizontal="center" vertical="center"/>
    </xf>
    <xf numFmtId="176" fontId="79" fillId="14" borderId="12" xfId="0" applyNumberFormat="1" applyFont="1" applyFill="1" applyBorder="1" applyAlignment="1">
      <alignment horizontal="distributed" vertical="center"/>
    </xf>
    <xf numFmtId="176" fontId="79" fillId="14" borderId="12" xfId="0" applyNumberFormat="1" applyFont="1" applyFill="1" applyBorder="1" applyAlignment="1">
      <alignment horizontal="center" vertical="center"/>
    </xf>
    <xf numFmtId="176" fontId="79" fillId="14" borderId="0" xfId="0" applyNumberFormat="1" applyFont="1" applyFill="1" applyAlignment="1">
      <alignment horizontal="center" vertical="center"/>
    </xf>
    <xf numFmtId="176" fontId="79" fillId="14" borderId="48" xfId="0" applyNumberFormat="1" applyFont="1" applyFill="1" applyBorder="1" applyAlignment="1">
      <alignment horizontal="center" vertical="center"/>
    </xf>
    <xf numFmtId="176" fontId="79" fillId="14" borderId="15" xfId="0" applyNumberFormat="1" applyFont="1" applyFill="1" applyBorder="1" applyAlignment="1">
      <alignment horizontal="distributed" vertical="center"/>
    </xf>
    <xf numFmtId="176" fontId="79" fillId="14" borderId="15" xfId="0" applyNumberFormat="1" applyFont="1" applyFill="1" applyBorder="1" applyAlignment="1">
      <alignment horizontal="center" vertical="center"/>
    </xf>
    <xf numFmtId="176" fontId="79" fillId="14" borderId="49" xfId="0" applyNumberFormat="1" applyFont="1" applyFill="1" applyBorder="1" applyAlignment="1">
      <alignment horizontal="center" vertical="center"/>
    </xf>
    <xf numFmtId="176" fontId="79" fillId="14" borderId="14" xfId="0" applyNumberFormat="1" applyFont="1" applyFill="1" applyBorder="1" applyAlignment="1">
      <alignment horizontal="distributed" vertical="center"/>
    </xf>
    <xf numFmtId="176" fontId="79" fillId="14" borderId="14" xfId="0" applyNumberFormat="1" applyFont="1" applyFill="1" applyBorder="1" applyAlignment="1">
      <alignment horizontal="center" vertical="center"/>
    </xf>
    <xf numFmtId="176" fontId="79" fillId="14" borderId="27" xfId="0" applyNumberFormat="1" applyFont="1" applyFill="1" applyBorder="1" applyAlignment="1">
      <alignment horizontal="center" vertical="center"/>
    </xf>
    <xf numFmtId="176" fontId="80" fillId="14" borderId="27" xfId="0" applyNumberFormat="1" applyFont="1" applyFill="1" applyBorder="1" applyAlignment="1">
      <alignment horizontal="center" vertical="center"/>
    </xf>
    <xf numFmtId="176" fontId="80" fillId="14" borderId="0" xfId="0" applyNumberFormat="1" applyFont="1" applyFill="1" applyAlignment="1">
      <alignment horizontal="center" vertical="center"/>
    </xf>
    <xf numFmtId="176" fontId="80" fillId="14" borderId="0" xfId="0" applyNumberFormat="1" applyFont="1" applyFill="1" applyAlignment="1">
      <alignment horizontal="center" vertical="center" wrapText="1"/>
    </xf>
    <xf numFmtId="176" fontId="80" fillId="14" borderId="27" xfId="0" applyNumberFormat="1" applyFont="1" applyFill="1" applyBorder="1" applyAlignment="1">
      <alignment horizontal="center" vertical="center" wrapText="1"/>
    </xf>
    <xf numFmtId="0" fontId="79" fillId="14" borderId="49" xfId="0" applyFont="1" applyFill="1" applyBorder="1">
      <alignment vertical="center"/>
    </xf>
    <xf numFmtId="0" fontId="79" fillId="14" borderId="50" xfId="0" applyFont="1" applyFill="1" applyBorder="1">
      <alignment vertical="center"/>
    </xf>
    <xf numFmtId="0" fontId="84" fillId="13" borderId="0" xfId="0" applyFont="1" applyFill="1">
      <alignment vertical="center"/>
    </xf>
    <xf numFmtId="0" fontId="79" fillId="13" borderId="0" xfId="0" applyFont="1" applyFill="1">
      <alignment vertical="center"/>
    </xf>
    <xf numFmtId="0" fontId="80" fillId="12" borderId="30" xfId="0" applyFont="1" applyFill="1" applyBorder="1" applyAlignment="1">
      <alignment horizontal="center" vertical="center" wrapText="1"/>
    </xf>
    <xf numFmtId="0" fontId="87" fillId="16" borderId="0" xfId="0" applyFont="1" applyFill="1">
      <alignment vertical="center"/>
    </xf>
    <xf numFmtId="0" fontId="72" fillId="16" borderId="0" xfId="0" applyFont="1" applyFill="1">
      <alignment vertical="center"/>
    </xf>
    <xf numFmtId="0" fontId="80" fillId="14" borderId="30" xfId="0" applyFont="1" applyFill="1" applyBorder="1" applyAlignment="1">
      <alignment horizontal="distributed" vertical="center" indent="1"/>
    </xf>
    <xf numFmtId="0" fontId="80" fillId="17" borderId="30" xfId="0" applyFont="1" applyFill="1" applyBorder="1" applyAlignment="1">
      <alignment horizontal="distributed" vertical="center" indent="1"/>
    </xf>
    <xf numFmtId="0" fontId="80" fillId="18" borderId="30" xfId="0" applyFont="1" applyFill="1" applyBorder="1" applyAlignment="1">
      <alignment horizontal="distributed" vertical="center" indent="1"/>
    </xf>
    <xf numFmtId="0" fontId="80" fillId="18" borderId="43" xfId="0" applyFont="1" applyFill="1" applyBorder="1" applyAlignment="1">
      <alignment horizontal="distributed" vertical="center" indent="1"/>
    </xf>
    <xf numFmtId="0" fontId="80" fillId="18" borderId="30" xfId="0" applyFont="1" applyFill="1" applyBorder="1" applyAlignment="1">
      <alignment horizontal="left" vertical="center" indent="1"/>
    </xf>
    <xf numFmtId="0" fontId="80" fillId="18" borderId="9" xfId="0" applyFont="1" applyFill="1" applyBorder="1">
      <alignment vertical="center"/>
    </xf>
    <xf numFmtId="0" fontId="80" fillId="18" borderId="34" xfId="0" applyFont="1" applyFill="1" applyBorder="1">
      <alignment vertical="center"/>
    </xf>
    <xf numFmtId="0" fontId="80" fillId="18" borderId="9" xfId="0" applyFont="1" applyFill="1" applyBorder="1" applyAlignment="1">
      <alignment horizontal="left" vertical="center" indent="1"/>
    </xf>
    <xf numFmtId="0" fontId="80" fillId="18" borderId="14" xfId="0" applyFont="1" applyFill="1" applyBorder="1">
      <alignment vertical="center"/>
    </xf>
    <xf numFmtId="0" fontId="84" fillId="14" borderId="0" xfId="0" applyFont="1" applyFill="1" applyAlignment="1">
      <alignment horizontal="center" vertical="center"/>
    </xf>
    <xf numFmtId="0" fontId="84" fillId="14" borderId="0" xfId="0" applyFont="1" applyFill="1">
      <alignment vertical="center"/>
    </xf>
    <xf numFmtId="176" fontId="79" fillId="14" borderId="18" xfId="0" applyNumberFormat="1" applyFont="1" applyFill="1" applyBorder="1" applyAlignment="1">
      <alignment horizontal="distributed" vertical="center"/>
    </xf>
    <xf numFmtId="176" fontId="79" fillId="14" borderId="50" xfId="0" applyNumberFormat="1" applyFont="1" applyFill="1" applyBorder="1" applyAlignment="1">
      <alignment horizontal="center" vertical="center"/>
    </xf>
    <xf numFmtId="176" fontId="79" fillId="14" borderId="18" xfId="0" applyNumberFormat="1" applyFont="1" applyFill="1" applyBorder="1" applyAlignment="1">
      <alignment horizontal="center" vertical="center"/>
    </xf>
    <xf numFmtId="176" fontId="80" fillId="14" borderId="28" xfId="0" applyNumberFormat="1" applyFont="1" applyFill="1" applyBorder="1" applyAlignment="1">
      <alignment horizontal="center" vertical="center" wrapText="1"/>
    </xf>
    <xf numFmtId="176" fontId="80" fillId="14" borderId="23" xfId="0" applyNumberFormat="1" applyFont="1" applyFill="1" applyBorder="1" applyAlignment="1">
      <alignment horizontal="center" vertical="center" wrapText="1"/>
    </xf>
    <xf numFmtId="0" fontId="88" fillId="14" borderId="30" xfId="0" applyFont="1" applyFill="1" applyBorder="1" applyAlignment="1">
      <alignment horizontal="center" vertical="center"/>
    </xf>
    <xf numFmtId="0" fontId="84" fillId="11" borderId="0" xfId="0" applyFont="1" applyFill="1" applyAlignment="1">
      <alignment horizontal="center" vertical="center"/>
    </xf>
    <xf numFmtId="0" fontId="89" fillId="10" borderId="0" xfId="0" applyFont="1" applyFill="1" applyAlignment="1">
      <alignment horizontal="left" vertical="center"/>
    </xf>
    <xf numFmtId="0" fontId="92" fillId="8" borderId="0" xfId="0" applyFont="1" applyFill="1">
      <alignment vertical="center"/>
    </xf>
    <xf numFmtId="0" fontId="80" fillId="12" borderId="43" xfId="0" applyFont="1" applyFill="1" applyBorder="1" applyAlignment="1">
      <alignment horizontal="center" vertical="center" shrinkToFit="1"/>
    </xf>
    <xf numFmtId="0" fontId="78" fillId="15" borderId="30" xfId="0" applyFont="1" applyFill="1" applyBorder="1" applyAlignment="1">
      <alignment horizontal="left" vertical="center" shrinkToFit="1"/>
    </xf>
    <xf numFmtId="0" fontId="78" fillId="15" borderId="30" xfId="0" applyFont="1" applyFill="1" applyBorder="1" applyAlignment="1">
      <alignment horizontal="center" vertical="center" shrinkToFit="1"/>
    </xf>
    <xf numFmtId="0" fontId="78" fillId="19" borderId="51" xfId="0" applyFont="1" applyFill="1" applyBorder="1" applyAlignment="1">
      <alignment horizontal="left" vertical="center" shrinkToFit="1"/>
    </xf>
    <xf numFmtId="0" fontId="78" fillId="19" borderId="51" xfId="0" applyFont="1" applyFill="1" applyBorder="1" applyAlignment="1">
      <alignment horizontal="center" vertical="center" shrinkToFit="1"/>
    </xf>
    <xf numFmtId="0" fontId="0" fillId="20" borderId="0" xfId="0" applyFill="1">
      <alignment vertical="center"/>
    </xf>
    <xf numFmtId="0" fontId="73" fillId="21" borderId="0" xfId="0" applyFont="1" applyFill="1">
      <alignment vertical="center"/>
    </xf>
    <xf numFmtId="0" fontId="65" fillId="21" borderId="0" xfId="0" applyFont="1" applyFill="1">
      <alignment vertical="center"/>
    </xf>
    <xf numFmtId="0" fontId="66" fillId="2" borderId="0" xfId="0" applyFont="1" applyFill="1">
      <alignment vertical="center"/>
    </xf>
    <xf numFmtId="0" fontId="102" fillId="2" borderId="0" xfId="0" applyFont="1" applyFill="1">
      <alignment vertical="center"/>
    </xf>
    <xf numFmtId="0" fontId="90" fillId="8" borderId="0" xfId="0" applyFont="1" applyFill="1">
      <alignment vertical="center"/>
    </xf>
    <xf numFmtId="0" fontId="91" fillId="8" borderId="0" xfId="0" applyFont="1" applyFill="1">
      <alignment vertical="center"/>
    </xf>
    <xf numFmtId="0" fontId="74" fillId="8" borderId="0" xfId="0" applyFont="1" applyFill="1" applyAlignment="1">
      <alignment vertical="center" wrapText="1"/>
    </xf>
    <xf numFmtId="0" fontId="79" fillId="11" borderId="125" xfId="0" applyFont="1" applyFill="1" applyBorder="1" applyAlignment="1">
      <alignment horizontal="center" vertical="center"/>
    </xf>
    <xf numFmtId="0" fontId="79" fillId="11" borderId="126" xfId="0" applyFont="1" applyFill="1" applyBorder="1" applyAlignment="1">
      <alignment horizontal="center" vertical="center"/>
    </xf>
    <xf numFmtId="0" fontId="79" fillId="11" borderId="127" xfId="0" applyFont="1" applyFill="1" applyBorder="1" applyAlignment="1">
      <alignment horizontal="center" vertical="center"/>
    </xf>
    <xf numFmtId="0" fontId="31" fillId="2" borderId="0" xfId="0" applyFont="1" applyFill="1" applyAlignment="1">
      <alignment horizontal="right" vertical="center"/>
    </xf>
    <xf numFmtId="0" fontId="17" fillId="6" borderId="0" xfId="0" applyFont="1" applyFill="1" applyAlignment="1">
      <alignment horizontal="left" vertical="center"/>
    </xf>
    <xf numFmtId="0" fontId="17" fillId="13" borderId="0" xfId="0" applyFont="1" applyFill="1" applyAlignment="1">
      <alignment horizontal="center" vertical="center"/>
    </xf>
    <xf numFmtId="0" fontId="32" fillId="7" borderId="30" xfId="0" applyFont="1" applyFill="1" applyBorder="1" applyAlignment="1" applyProtection="1">
      <alignment horizontal="center" vertical="center"/>
      <protection locked="0"/>
    </xf>
    <xf numFmtId="0" fontId="93" fillId="13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78" fillId="5" borderId="9" xfId="0" applyFont="1" applyFill="1" applyBorder="1" applyAlignment="1" applyProtection="1">
      <alignment horizontal="left" vertical="center" shrinkToFit="1"/>
      <protection locked="0"/>
    </xf>
    <xf numFmtId="0" fontId="78" fillId="5" borderId="57" xfId="0" applyFont="1" applyFill="1" applyBorder="1" applyAlignment="1" applyProtection="1">
      <alignment horizontal="left" vertical="center" shrinkToFit="1"/>
      <protection locked="0"/>
    </xf>
    <xf numFmtId="0" fontId="78" fillId="15" borderId="9" xfId="0" applyFont="1" applyFill="1" applyBorder="1" applyAlignment="1">
      <alignment horizontal="left" vertical="center" shrinkToFit="1"/>
    </xf>
    <xf numFmtId="0" fontId="78" fillId="15" borderId="57" xfId="0" applyFont="1" applyFill="1" applyBorder="1" applyAlignment="1">
      <alignment horizontal="left" vertical="center" shrinkToFit="1"/>
    </xf>
    <xf numFmtId="0" fontId="78" fillId="5" borderId="11" xfId="0" applyFont="1" applyFill="1" applyBorder="1" applyAlignment="1" applyProtection="1">
      <alignment horizontal="left" vertical="center" shrinkToFit="1"/>
      <protection locked="0"/>
    </xf>
    <xf numFmtId="0" fontId="78" fillId="5" borderId="59" xfId="0" applyFont="1" applyFill="1" applyBorder="1" applyAlignment="1" applyProtection="1">
      <alignment horizontal="left" vertical="center" shrinkToFit="1"/>
      <protection locked="0"/>
    </xf>
    <xf numFmtId="0" fontId="78" fillId="5" borderId="56" xfId="0" applyFont="1" applyFill="1" applyBorder="1" applyAlignment="1" applyProtection="1">
      <alignment horizontal="left" vertical="center" shrinkToFit="1"/>
      <protection locked="0"/>
    </xf>
    <xf numFmtId="0" fontId="78" fillId="5" borderId="14" xfId="0" applyFont="1" applyFill="1" applyBorder="1" applyAlignment="1" applyProtection="1">
      <alignment horizontal="left" vertical="center" shrinkToFit="1"/>
      <protection locked="0"/>
    </xf>
    <xf numFmtId="0" fontId="78" fillId="5" borderId="34" xfId="0" applyFont="1" applyFill="1" applyBorder="1" applyAlignment="1" applyProtection="1">
      <alignment horizontal="left" vertical="center" shrinkToFit="1"/>
      <protection locked="0"/>
    </xf>
    <xf numFmtId="0" fontId="32" fillId="5" borderId="31" xfId="0" applyFont="1" applyFill="1" applyBorder="1" applyAlignment="1" applyProtection="1">
      <alignment horizontal="center" vertical="center"/>
      <protection locked="0"/>
    </xf>
    <xf numFmtId="0" fontId="80" fillId="12" borderId="43" xfId="0" applyFont="1" applyFill="1" applyBorder="1" applyAlignment="1">
      <alignment horizontal="center" vertical="center"/>
    </xf>
    <xf numFmtId="0" fontId="80" fillId="12" borderId="30" xfId="0" applyFont="1" applyFill="1" applyBorder="1" applyAlignment="1">
      <alignment horizontal="center" vertical="center"/>
    </xf>
    <xf numFmtId="0" fontId="32" fillId="5" borderId="45" xfId="0" applyFont="1" applyFill="1" applyBorder="1" applyAlignment="1" applyProtection="1">
      <alignment horizontal="center" vertical="center"/>
      <protection locked="0"/>
    </xf>
    <xf numFmtId="0" fontId="32" fillId="5" borderId="30" xfId="0" applyFont="1" applyFill="1" applyBorder="1" applyAlignment="1" applyProtection="1">
      <alignment horizontal="center" vertical="center" shrinkToFit="1"/>
      <protection locked="0"/>
    </xf>
    <xf numFmtId="0" fontId="80" fillId="12" borderId="43" xfId="0" applyFont="1" applyFill="1" applyBorder="1" applyAlignment="1">
      <alignment horizontal="left" vertical="center" indent="1"/>
    </xf>
    <xf numFmtId="0" fontId="78" fillId="5" borderId="58" xfId="0" applyFont="1" applyFill="1" applyBorder="1" applyAlignment="1" applyProtection="1">
      <alignment horizontal="left" vertical="center" shrinkToFit="1"/>
      <protection locked="0"/>
    </xf>
    <xf numFmtId="0" fontId="78" fillId="5" borderId="15" xfId="0" applyFont="1" applyFill="1" applyBorder="1" applyAlignment="1" applyProtection="1">
      <alignment horizontal="left" vertical="center" shrinkToFit="1"/>
      <protection locked="0"/>
    </xf>
    <xf numFmtId="0" fontId="78" fillId="5" borderId="3" xfId="0" applyFont="1" applyFill="1" applyBorder="1" applyAlignment="1" applyProtection="1">
      <alignment horizontal="left" vertical="center" shrinkToFit="1"/>
      <protection locked="0"/>
    </xf>
    <xf numFmtId="0" fontId="80" fillId="13" borderId="30" xfId="0" applyFont="1" applyFill="1" applyBorder="1" applyAlignment="1">
      <alignment horizontal="distributed" vertical="center" indent="1"/>
    </xf>
    <xf numFmtId="0" fontId="80" fillId="13" borderId="43" xfId="0" applyFont="1" applyFill="1" applyBorder="1" applyAlignment="1">
      <alignment horizontal="distributed" vertical="center" wrapText="1" indent="1"/>
    </xf>
    <xf numFmtId="0" fontId="80" fillId="13" borderId="31" xfId="0" applyFont="1" applyFill="1" applyBorder="1" applyAlignment="1">
      <alignment horizontal="distributed" vertical="center" wrapText="1" indent="1"/>
    </xf>
    <xf numFmtId="0" fontId="46" fillId="2" borderId="13" xfId="0" applyFont="1" applyFill="1" applyBorder="1" applyAlignment="1">
      <alignment horizontal="left" vertical="center" wrapText="1"/>
    </xf>
    <xf numFmtId="0" fontId="46" fillId="2" borderId="0" xfId="0" applyFont="1" applyFill="1" applyAlignment="1">
      <alignment horizontal="left" vertical="center" wrapText="1"/>
    </xf>
    <xf numFmtId="0" fontId="80" fillId="12" borderId="30" xfId="0" applyFont="1" applyFill="1" applyBorder="1" applyAlignment="1">
      <alignment horizontal="left" vertical="center" wrapText="1" indent="1"/>
    </xf>
    <xf numFmtId="0" fontId="32" fillId="7" borderId="9" xfId="0" applyFont="1" applyFill="1" applyBorder="1" applyAlignment="1" applyProtection="1">
      <alignment horizontal="center" vertical="center"/>
      <protection locked="0"/>
    </xf>
    <xf numFmtId="0" fontId="32" fillId="7" borderId="14" xfId="0" applyFont="1" applyFill="1" applyBorder="1" applyAlignment="1" applyProtection="1">
      <alignment horizontal="center" vertical="center"/>
      <protection locked="0"/>
    </xf>
    <xf numFmtId="0" fontId="32" fillId="7" borderId="34" xfId="0" applyFont="1" applyFill="1" applyBorder="1" applyAlignment="1" applyProtection="1">
      <alignment horizontal="center" vertical="center"/>
      <protection locked="0"/>
    </xf>
    <xf numFmtId="0" fontId="14" fillId="4" borderId="0" xfId="0" applyFont="1" applyFill="1" applyAlignment="1">
      <alignment horizontal="left" vertical="center"/>
    </xf>
    <xf numFmtId="0" fontId="32" fillId="5" borderId="9" xfId="0" applyFont="1" applyFill="1" applyBorder="1" applyAlignment="1" applyProtection="1">
      <alignment horizontal="left" vertical="center" wrapText="1" indent="1"/>
      <protection locked="0"/>
    </xf>
    <xf numFmtId="0" fontId="32" fillId="5" borderId="14" xfId="0" applyFont="1" applyFill="1" applyBorder="1" applyAlignment="1" applyProtection="1">
      <alignment horizontal="left" vertical="center" wrapText="1" indent="1"/>
      <protection locked="0"/>
    </xf>
    <xf numFmtId="0" fontId="32" fillId="5" borderId="34" xfId="0" applyFont="1" applyFill="1" applyBorder="1" applyAlignment="1" applyProtection="1">
      <alignment horizontal="left" vertical="center" wrapText="1" indent="1"/>
      <protection locked="0"/>
    </xf>
    <xf numFmtId="0" fontId="32" fillId="5" borderId="30" xfId="0" applyFont="1" applyFill="1" applyBorder="1" applyAlignment="1" applyProtection="1">
      <alignment horizontal="center" vertical="center"/>
      <protection locked="0"/>
    </xf>
    <xf numFmtId="0" fontId="78" fillId="15" borderId="56" xfId="0" applyFont="1" applyFill="1" applyBorder="1" applyAlignment="1">
      <alignment horizontal="left" vertical="center" shrinkToFit="1"/>
    </xf>
    <xf numFmtId="0" fontId="78" fillId="15" borderId="14" xfId="0" applyFont="1" applyFill="1" applyBorder="1" applyAlignment="1">
      <alignment horizontal="left" vertical="center" shrinkToFit="1"/>
    </xf>
    <xf numFmtId="0" fontId="78" fillId="15" borderId="34" xfId="0" applyFont="1" applyFill="1" applyBorder="1" applyAlignment="1">
      <alignment horizontal="left" vertical="center" shrinkToFit="1"/>
    </xf>
    <xf numFmtId="0" fontId="32" fillId="5" borderId="9" xfId="0" applyFont="1" applyFill="1" applyBorder="1" applyAlignment="1" applyProtection="1">
      <alignment horizontal="center" vertical="center" shrinkToFit="1"/>
      <protection locked="0"/>
    </xf>
    <xf numFmtId="0" fontId="32" fillId="5" borderId="14" xfId="0" applyFont="1" applyFill="1" applyBorder="1" applyAlignment="1" applyProtection="1">
      <alignment horizontal="center" vertical="center" shrinkToFit="1"/>
      <protection locked="0"/>
    </xf>
    <xf numFmtId="0" fontId="32" fillId="5" borderId="34" xfId="0" applyFont="1" applyFill="1" applyBorder="1" applyAlignment="1" applyProtection="1">
      <alignment horizontal="center" vertical="center" shrinkToFit="1"/>
      <protection locked="0"/>
    </xf>
    <xf numFmtId="0" fontId="32" fillId="5" borderId="43" xfId="0" applyFont="1" applyFill="1" applyBorder="1" applyAlignment="1" applyProtection="1">
      <alignment horizontal="center" vertical="center"/>
      <protection locked="0"/>
    </xf>
    <xf numFmtId="0" fontId="70" fillId="2" borderId="9" xfId="0" applyFont="1" applyFill="1" applyBorder="1" applyAlignment="1">
      <alignment horizontal="left" vertical="center" indent="1"/>
    </xf>
    <xf numFmtId="0" fontId="70" fillId="2" borderId="14" xfId="0" applyFont="1" applyFill="1" applyBorder="1" applyAlignment="1">
      <alignment horizontal="left" vertical="center" indent="1"/>
    </xf>
    <xf numFmtId="0" fontId="80" fillId="12" borderId="11" xfId="0" applyFont="1" applyFill="1" applyBorder="1" applyAlignment="1">
      <alignment horizontal="center" vertical="center"/>
    </xf>
    <xf numFmtId="0" fontId="80" fillId="12" borderId="13" xfId="0" applyFont="1" applyFill="1" applyBorder="1" applyAlignment="1">
      <alignment horizontal="center" vertical="center"/>
    </xf>
    <xf numFmtId="0" fontId="80" fillId="12" borderId="5" xfId="0" applyFont="1" applyFill="1" applyBorder="1" applyAlignment="1">
      <alignment horizontal="center" vertical="center"/>
    </xf>
    <xf numFmtId="0" fontId="80" fillId="13" borderId="45" xfId="0" applyFont="1" applyFill="1" applyBorder="1" applyAlignment="1">
      <alignment horizontal="distributed" vertical="center" indent="1"/>
    </xf>
    <xf numFmtId="0" fontId="32" fillId="5" borderId="9" xfId="0" applyFont="1" applyFill="1" applyBorder="1" applyAlignment="1" applyProtection="1">
      <alignment horizontal="center" vertical="center"/>
      <protection locked="0"/>
    </xf>
    <xf numFmtId="0" fontId="79" fillId="11" borderId="5" xfId="0" applyFont="1" applyFill="1" applyBorder="1" applyAlignment="1">
      <alignment horizontal="center" vertical="center"/>
    </xf>
    <xf numFmtId="0" fontId="79" fillId="11" borderId="122" xfId="0" applyFont="1" applyFill="1" applyBorder="1" applyAlignment="1">
      <alignment horizontal="center" vertical="center"/>
    </xf>
    <xf numFmtId="0" fontId="94" fillId="0" borderId="0" xfId="0" applyFont="1" applyAlignment="1">
      <alignment horizontal="left" vertical="center" wrapText="1"/>
    </xf>
    <xf numFmtId="0" fontId="43" fillId="5" borderId="123" xfId="0" applyFont="1" applyFill="1" applyBorder="1" applyAlignment="1" applyProtection="1">
      <alignment horizontal="center" vertical="center"/>
      <protection locked="0"/>
    </xf>
    <xf numFmtId="0" fontId="43" fillId="5" borderId="124" xfId="0" applyFont="1" applyFill="1" applyBorder="1" applyAlignment="1" applyProtection="1">
      <alignment horizontal="center" vertical="center"/>
      <protection locked="0"/>
    </xf>
    <xf numFmtId="0" fontId="47" fillId="5" borderId="55" xfId="0" applyFont="1" applyFill="1" applyBorder="1" applyAlignment="1" applyProtection="1">
      <alignment horizontal="center" vertical="center"/>
      <protection locked="0"/>
    </xf>
    <xf numFmtId="0" fontId="101" fillId="5" borderId="9" xfId="1" applyFill="1" applyBorder="1" applyAlignment="1" applyProtection="1">
      <alignment horizontal="center" vertical="center" shrinkToFit="1"/>
      <protection locked="0"/>
    </xf>
    <xf numFmtId="0" fontId="35" fillId="5" borderId="14" xfId="0" applyFont="1" applyFill="1" applyBorder="1" applyAlignment="1" applyProtection="1">
      <alignment horizontal="center" vertical="center" shrinkToFit="1"/>
      <protection locked="0"/>
    </xf>
    <xf numFmtId="0" fontId="35" fillId="5" borderId="34" xfId="0" applyFont="1" applyFill="1" applyBorder="1" applyAlignment="1" applyProtection="1">
      <alignment horizontal="center" vertical="center" shrinkToFit="1"/>
      <protection locked="0"/>
    </xf>
    <xf numFmtId="0" fontId="22" fillId="4" borderId="0" xfId="0" applyFont="1" applyFill="1" applyAlignment="1">
      <alignment horizontal="left" vertical="center"/>
    </xf>
    <xf numFmtId="0" fontId="47" fillId="5" borderId="9" xfId="0" applyFont="1" applyFill="1" applyBorder="1" applyAlignment="1" applyProtection="1">
      <alignment horizontal="center" vertical="center"/>
      <protection locked="0"/>
    </xf>
    <xf numFmtId="0" fontId="47" fillId="5" borderId="14" xfId="0" applyFont="1" applyFill="1" applyBorder="1" applyAlignment="1" applyProtection="1">
      <alignment horizontal="center" vertical="center"/>
      <protection locked="0"/>
    </xf>
    <xf numFmtId="0" fontId="79" fillId="14" borderId="52" xfId="0" applyFont="1" applyFill="1" applyBorder="1" applyAlignment="1">
      <alignment horizontal="left" vertical="center"/>
    </xf>
    <xf numFmtId="0" fontId="79" fillId="14" borderId="53" xfId="0" applyFont="1" applyFill="1" applyBorder="1" applyAlignment="1">
      <alignment horizontal="left" vertical="center"/>
    </xf>
    <xf numFmtId="0" fontId="79" fillId="14" borderId="54" xfId="0" applyFont="1" applyFill="1" applyBorder="1" applyAlignment="1">
      <alignment horizontal="left" vertical="center"/>
    </xf>
    <xf numFmtId="0" fontId="80" fillId="13" borderId="31" xfId="0" applyFont="1" applyFill="1" applyBorder="1" applyAlignment="1">
      <alignment horizontal="distributed" vertical="center" indent="1"/>
    </xf>
    <xf numFmtId="0" fontId="80" fillId="13" borderId="43" xfId="0" applyFont="1" applyFill="1" applyBorder="1" applyAlignment="1">
      <alignment horizontal="distributed" vertical="center" indent="1"/>
    </xf>
    <xf numFmtId="0" fontId="32" fillId="5" borderId="34" xfId="0" applyFont="1" applyFill="1" applyBorder="1" applyAlignment="1" applyProtection="1">
      <alignment horizontal="center" vertical="center"/>
      <protection locked="0"/>
    </xf>
    <xf numFmtId="0" fontId="32" fillId="7" borderId="31" xfId="0" applyFont="1" applyFill="1" applyBorder="1" applyAlignment="1" applyProtection="1">
      <alignment horizontal="center" vertical="center" wrapText="1"/>
      <protection locked="0"/>
    </xf>
    <xf numFmtId="0" fontId="32" fillId="7" borderId="43" xfId="0" applyFont="1" applyFill="1" applyBorder="1" applyAlignment="1" applyProtection="1">
      <alignment horizontal="center" vertical="center" wrapText="1"/>
      <protection locked="0"/>
    </xf>
    <xf numFmtId="0" fontId="22" fillId="4" borderId="0" xfId="0" applyFont="1" applyFill="1" applyAlignment="1">
      <alignment horizontal="center" vertical="center"/>
    </xf>
    <xf numFmtId="176" fontId="35" fillId="2" borderId="14" xfId="0" applyNumberFormat="1" applyFont="1" applyFill="1" applyBorder="1" applyAlignment="1">
      <alignment horizontal="center" vertical="center" wrapText="1"/>
    </xf>
    <xf numFmtId="176" fontId="81" fillId="2" borderId="22" xfId="0" applyNumberFormat="1" applyFont="1" applyFill="1" applyBorder="1" applyAlignment="1">
      <alignment horizontal="left" vertical="center" shrinkToFit="1"/>
    </xf>
    <xf numFmtId="176" fontId="35" fillId="2" borderId="29" xfId="0" applyNumberFormat="1" applyFont="1" applyFill="1" applyBorder="1" applyAlignment="1">
      <alignment horizontal="left" vertical="center" shrinkToFit="1"/>
    </xf>
    <xf numFmtId="176" fontId="77" fillId="2" borderId="11" xfId="0" applyNumberFormat="1" applyFont="1" applyFill="1" applyBorder="1" applyAlignment="1">
      <alignment horizontal="left" vertical="center"/>
    </xf>
    <xf numFmtId="176" fontId="77" fillId="2" borderId="15" xfId="0" applyNumberFormat="1" applyFont="1" applyFill="1" applyBorder="1" applyAlignment="1">
      <alignment horizontal="left" vertical="center"/>
    </xf>
    <xf numFmtId="176" fontId="44" fillId="2" borderId="47" xfId="0" applyNumberFormat="1" applyFont="1" applyFill="1" applyBorder="1" applyAlignment="1">
      <alignment horizontal="left" vertical="center"/>
    </xf>
    <xf numFmtId="176" fontId="79" fillId="12" borderId="9" xfId="0" applyNumberFormat="1" applyFont="1" applyFill="1" applyBorder="1" applyAlignment="1">
      <alignment horizontal="center" vertical="center"/>
    </xf>
    <xf numFmtId="176" fontId="79" fillId="12" borderId="34" xfId="0" applyNumberFormat="1" applyFont="1" applyFill="1" applyBorder="1" applyAlignment="1">
      <alignment horizontal="center" vertical="center"/>
    </xf>
    <xf numFmtId="176" fontId="11" fillId="2" borderId="14" xfId="0" applyNumberFormat="1" applyFont="1" applyFill="1" applyBorder="1" applyAlignment="1">
      <alignment horizontal="left" vertical="center" shrinkToFit="1"/>
    </xf>
    <xf numFmtId="176" fontId="35" fillId="2" borderId="23" xfId="0" applyNumberFormat="1" applyFont="1" applyFill="1" applyBorder="1" applyAlignment="1">
      <alignment horizontal="center" vertical="top"/>
    </xf>
    <xf numFmtId="176" fontId="44" fillId="2" borderId="14" xfId="0" applyNumberFormat="1" applyFont="1" applyFill="1" applyBorder="1" applyAlignment="1">
      <alignment horizontal="left" vertical="center" shrinkToFit="1"/>
    </xf>
    <xf numFmtId="176" fontId="35" fillId="2" borderId="14" xfId="0" applyNumberFormat="1" applyFont="1" applyFill="1" applyBorder="1" applyAlignment="1">
      <alignment horizontal="left" vertical="center"/>
    </xf>
    <xf numFmtId="176" fontId="44" fillId="2" borderId="14" xfId="0" applyNumberFormat="1" applyFont="1" applyFill="1" applyBorder="1" applyAlignment="1">
      <alignment horizontal="center" vertical="center"/>
    </xf>
    <xf numFmtId="176" fontId="44" fillId="2" borderId="15" xfId="0" applyNumberFormat="1" applyFont="1" applyFill="1" applyBorder="1" applyAlignment="1">
      <alignment horizontal="center" vertical="center"/>
    </xf>
    <xf numFmtId="176" fontId="11" fillId="2" borderId="14" xfId="0" applyNumberFormat="1" applyFont="1" applyFill="1" applyBorder="1" applyAlignment="1">
      <alignment horizontal="left" vertical="center"/>
    </xf>
    <xf numFmtId="176" fontId="72" fillId="2" borderId="15" xfId="0" applyNumberFormat="1" applyFont="1" applyFill="1" applyBorder="1" applyAlignment="1">
      <alignment horizontal="center" vertical="center"/>
    </xf>
    <xf numFmtId="176" fontId="11" fillId="2" borderId="14" xfId="0" applyNumberFormat="1" applyFont="1" applyFill="1" applyBorder="1" applyAlignment="1">
      <alignment horizontal="center" vertical="center"/>
    </xf>
    <xf numFmtId="176" fontId="81" fillId="2" borderId="15" xfId="0" applyNumberFormat="1" applyFont="1" applyFill="1" applyBorder="1" applyAlignment="1">
      <alignment horizontal="left" vertical="center"/>
    </xf>
    <xf numFmtId="176" fontId="77" fillId="2" borderId="13" xfId="0" applyNumberFormat="1" applyFont="1" applyFill="1" applyBorder="1" applyAlignment="1">
      <alignment horizontal="left" vertical="center"/>
    </xf>
    <xf numFmtId="176" fontId="77" fillId="2" borderId="0" xfId="0" applyNumberFormat="1" applyFont="1" applyFill="1" applyAlignment="1">
      <alignment horizontal="left" vertical="center"/>
    </xf>
    <xf numFmtId="176" fontId="81" fillId="2" borderId="22" xfId="0" applyNumberFormat="1" applyFont="1" applyFill="1" applyBorder="1" applyAlignment="1">
      <alignment horizontal="left" vertical="center"/>
    </xf>
    <xf numFmtId="176" fontId="35" fillId="2" borderId="25" xfId="0" applyNumberFormat="1" applyFont="1" applyFill="1" applyBorder="1" applyAlignment="1">
      <alignment horizontal="center" vertical="center"/>
    </xf>
    <xf numFmtId="176" fontId="44" fillId="2" borderId="12" xfId="0" applyNumberFormat="1" applyFont="1" applyFill="1" applyBorder="1" applyAlignment="1">
      <alignment horizontal="center" vertical="center"/>
    </xf>
    <xf numFmtId="176" fontId="48" fillId="2" borderId="0" xfId="0" applyNumberFormat="1" applyFont="1" applyFill="1" applyAlignment="1">
      <alignment horizontal="center" vertical="center"/>
    </xf>
    <xf numFmtId="176" fontId="80" fillId="14" borderId="18" xfId="0" applyNumberFormat="1" applyFont="1" applyFill="1" applyBorder="1" applyAlignment="1">
      <alignment horizontal="left" vertical="center" wrapText="1"/>
    </xf>
    <xf numFmtId="176" fontId="35" fillId="2" borderId="0" xfId="0" applyNumberFormat="1" applyFont="1" applyFill="1" applyAlignment="1">
      <alignment horizontal="center" vertical="top"/>
    </xf>
    <xf numFmtId="176" fontId="35" fillId="2" borderId="62" xfId="0" applyNumberFormat="1" applyFont="1" applyFill="1" applyBorder="1" applyAlignment="1">
      <alignment horizontal="center" vertical="center" wrapText="1"/>
    </xf>
    <xf numFmtId="176" fontId="35" fillId="2" borderId="18" xfId="0" applyNumberFormat="1" applyFont="1" applyFill="1" applyBorder="1" applyAlignment="1">
      <alignment horizontal="center" vertical="center" wrapText="1"/>
    </xf>
    <xf numFmtId="176" fontId="35" fillId="2" borderId="36" xfId="0" applyNumberFormat="1" applyFont="1" applyFill="1" applyBorder="1" applyAlignment="1">
      <alignment horizontal="center" vertical="center" wrapText="1"/>
    </xf>
    <xf numFmtId="176" fontId="32" fillId="2" borderId="12" xfId="0" applyNumberFormat="1" applyFont="1" applyFill="1" applyBorder="1" applyAlignment="1">
      <alignment horizontal="center" vertical="center"/>
    </xf>
    <xf numFmtId="176" fontId="32" fillId="2" borderId="0" xfId="0" applyNumberFormat="1" applyFont="1" applyFill="1" applyAlignment="1">
      <alignment horizontal="center" vertical="center"/>
    </xf>
    <xf numFmtId="176" fontId="44" fillId="2" borderId="0" xfId="0" applyNumberFormat="1" applyFont="1" applyFill="1" applyAlignment="1">
      <alignment horizontal="left" vertical="center" shrinkToFit="1"/>
    </xf>
    <xf numFmtId="176" fontId="80" fillId="14" borderId="15" xfId="0" applyNumberFormat="1" applyFont="1" applyFill="1" applyBorder="1" applyAlignment="1">
      <alignment horizontal="left" vertical="center" wrapText="1"/>
    </xf>
    <xf numFmtId="176" fontId="35" fillId="2" borderId="11" xfId="0" applyNumberFormat="1" applyFont="1" applyFill="1" applyBorder="1" applyAlignment="1">
      <alignment horizontal="left" vertical="center" wrapText="1" indent="1"/>
    </xf>
    <xf numFmtId="176" fontId="35" fillId="2" borderId="15" xfId="0" applyNumberFormat="1" applyFont="1" applyFill="1" applyBorder="1" applyAlignment="1">
      <alignment horizontal="left" vertical="center" wrapText="1" indent="1"/>
    </xf>
    <xf numFmtId="176" fontId="35" fillId="2" borderId="60" xfId="0" applyNumberFormat="1" applyFont="1" applyFill="1" applyBorder="1" applyAlignment="1">
      <alignment horizontal="left" vertical="center" wrapText="1" indent="1"/>
    </xf>
    <xf numFmtId="176" fontId="35" fillId="2" borderId="41" xfId="0" applyNumberFormat="1" applyFont="1" applyFill="1" applyBorder="1" applyAlignment="1">
      <alignment horizontal="left" vertical="center" wrapText="1" indent="1"/>
    </xf>
    <xf numFmtId="176" fontId="35" fillId="2" borderId="18" xfId="0" applyNumberFormat="1" applyFont="1" applyFill="1" applyBorder="1" applyAlignment="1">
      <alignment horizontal="left" vertical="center" wrapText="1" indent="1"/>
    </xf>
    <xf numFmtId="176" fontId="35" fillId="2" borderId="61" xfId="0" applyNumberFormat="1" applyFont="1" applyFill="1" applyBorder="1" applyAlignment="1">
      <alignment horizontal="left" vertical="center" wrapText="1" indent="1"/>
    </xf>
    <xf numFmtId="176" fontId="35" fillId="2" borderId="10" xfId="0" applyNumberFormat="1" applyFont="1" applyFill="1" applyBorder="1" applyAlignment="1">
      <alignment horizontal="center" vertical="center" wrapText="1"/>
    </xf>
    <xf numFmtId="176" fontId="35" fillId="2" borderId="20" xfId="0" applyNumberFormat="1" applyFont="1" applyFill="1" applyBorder="1" applyAlignment="1">
      <alignment horizontal="center" vertical="center" wrapText="1"/>
    </xf>
    <xf numFmtId="176" fontId="32" fillId="2" borderId="27" xfId="0" applyNumberFormat="1" applyFont="1" applyFill="1" applyBorder="1" applyAlignment="1">
      <alignment horizontal="left" vertical="center" wrapText="1" indent="1"/>
    </xf>
    <xf numFmtId="176" fontId="32" fillId="2" borderId="0" xfId="0" applyNumberFormat="1" applyFont="1" applyFill="1" applyAlignment="1">
      <alignment horizontal="left" vertical="center" wrapText="1" indent="1"/>
    </xf>
    <xf numFmtId="176" fontId="79" fillId="14" borderId="15" xfId="0" applyNumberFormat="1" applyFont="1" applyFill="1" applyBorder="1" applyAlignment="1">
      <alignment horizontal="distributed" vertical="center"/>
    </xf>
    <xf numFmtId="176" fontId="79" fillId="14" borderId="0" xfId="0" applyNumberFormat="1" applyFont="1" applyFill="1" applyAlignment="1">
      <alignment horizontal="distributed" vertical="center"/>
    </xf>
    <xf numFmtId="176" fontId="79" fillId="14" borderId="12" xfId="0" applyNumberFormat="1" applyFont="1" applyFill="1" applyBorder="1" applyAlignment="1">
      <alignment horizontal="distributed" vertical="center"/>
    </xf>
    <xf numFmtId="176" fontId="81" fillId="2" borderId="37" xfId="0" applyNumberFormat="1" applyFont="1" applyFill="1" applyBorder="1" applyAlignment="1">
      <alignment horizontal="left" vertical="center"/>
    </xf>
    <xf numFmtId="176" fontId="80" fillId="14" borderId="27" xfId="0" applyNumberFormat="1" applyFont="1" applyFill="1" applyBorder="1" applyAlignment="1">
      <alignment horizontal="center" vertical="center" wrapText="1"/>
    </xf>
    <xf numFmtId="176" fontId="95" fillId="2" borderId="12" xfId="0" applyNumberFormat="1" applyFont="1" applyFill="1" applyBorder="1" applyAlignment="1">
      <alignment horizontal="left" vertical="center" shrinkToFit="1"/>
    </xf>
    <xf numFmtId="176" fontId="35" fillId="2" borderId="29" xfId="0" applyNumberFormat="1" applyFont="1" applyFill="1" applyBorder="1" applyAlignment="1">
      <alignment horizontal="left" vertical="center"/>
    </xf>
    <xf numFmtId="176" fontId="81" fillId="2" borderId="29" xfId="0" applyNumberFormat="1" applyFont="1" applyFill="1" applyBorder="1" applyAlignment="1">
      <alignment horizontal="left" vertical="center"/>
    </xf>
    <xf numFmtId="0" fontId="45" fillId="2" borderId="63" xfId="0" applyFont="1" applyFill="1" applyBorder="1" applyAlignment="1">
      <alignment horizontal="center" vertical="center" shrinkToFit="1"/>
    </xf>
    <xf numFmtId="0" fontId="45" fillId="2" borderId="65" xfId="0" applyFont="1" applyFill="1" applyBorder="1" applyAlignment="1">
      <alignment horizontal="center" vertical="center" shrinkToFit="1"/>
    </xf>
    <xf numFmtId="0" fontId="45" fillId="2" borderId="64" xfId="0" applyFont="1" applyFill="1" applyBorder="1" applyAlignment="1">
      <alignment horizontal="center" vertical="center" shrinkToFit="1"/>
    </xf>
    <xf numFmtId="0" fontId="80" fillId="12" borderId="30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center"/>
    </xf>
    <xf numFmtId="0" fontId="22" fillId="4" borderId="27" xfId="0" applyFont="1" applyFill="1" applyBorder="1" applyAlignment="1">
      <alignment horizontal="left" vertical="center" wrapText="1"/>
    </xf>
    <xf numFmtId="0" fontId="22" fillId="9" borderId="0" xfId="0" applyFont="1" applyFill="1" applyAlignment="1">
      <alignment horizontal="left" vertical="center" wrapText="1"/>
    </xf>
    <xf numFmtId="0" fontId="79" fillId="13" borderId="63" xfId="0" applyFont="1" applyFill="1" applyBorder="1" applyAlignment="1">
      <alignment horizontal="center" vertical="center"/>
    </xf>
    <xf numFmtId="0" fontId="79" fillId="13" borderId="64" xfId="0" applyFont="1" applyFill="1" applyBorder="1" applyAlignment="1">
      <alignment horizontal="center" vertical="center"/>
    </xf>
    <xf numFmtId="176" fontId="45" fillId="2" borderId="63" xfId="0" applyNumberFormat="1" applyFont="1" applyFill="1" applyBorder="1" applyAlignment="1">
      <alignment horizontal="center" vertical="center" shrinkToFit="1"/>
    </xf>
    <xf numFmtId="176" fontId="45" fillId="2" borderId="65" xfId="0" applyNumberFormat="1" applyFont="1" applyFill="1" applyBorder="1" applyAlignment="1">
      <alignment horizontal="center" vertical="center" shrinkToFit="1"/>
    </xf>
    <xf numFmtId="176" fontId="45" fillId="2" borderId="64" xfId="0" applyNumberFormat="1" applyFont="1" applyFill="1" applyBorder="1" applyAlignment="1">
      <alignment horizontal="center" vertical="center" shrinkToFit="1"/>
    </xf>
    <xf numFmtId="0" fontId="53" fillId="2" borderId="28" xfId="0" applyFont="1" applyFill="1" applyBorder="1" applyAlignment="1">
      <alignment horizontal="right"/>
    </xf>
    <xf numFmtId="0" fontId="53" fillId="2" borderId="19" xfId="0" applyFont="1" applyFill="1" applyBorder="1" applyAlignment="1">
      <alignment horizontal="right"/>
    </xf>
    <xf numFmtId="0" fontId="22" fillId="9" borderId="0" xfId="0" applyFont="1" applyFill="1" applyAlignment="1">
      <alignment horizontal="left"/>
    </xf>
    <xf numFmtId="0" fontId="22" fillId="9" borderId="0" xfId="0" applyFont="1" applyFill="1" applyAlignment="1">
      <alignment horizontal="left" vertical="center"/>
    </xf>
    <xf numFmtId="0" fontId="96" fillId="13" borderId="0" xfId="0" applyFont="1" applyFill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70" fillId="2" borderId="0" xfId="0" applyFont="1" applyFill="1" applyAlignment="1">
      <alignment horizontal="left" vertical="center" wrapText="1"/>
    </xf>
    <xf numFmtId="0" fontId="13" fillId="2" borderId="9" xfId="0" applyFont="1" applyFill="1" applyBorder="1" applyAlignment="1" applyProtection="1">
      <alignment horizontal="center" vertical="center"/>
      <protection locked="0"/>
    </xf>
    <xf numFmtId="0" fontId="13" fillId="2" borderId="14" xfId="0" applyFont="1" applyFill="1" applyBorder="1" applyAlignment="1" applyProtection="1">
      <alignment horizontal="center" vertical="center"/>
      <protection locked="0"/>
    </xf>
    <xf numFmtId="0" fontId="13" fillId="2" borderId="34" xfId="0" applyFont="1" applyFill="1" applyBorder="1" applyAlignment="1" applyProtection="1">
      <alignment horizontal="center" vertical="center"/>
      <protection locked="0"/>
    </xf>
    <xf numFmtId="0" fontId="0" fillId="0" borderId="106" xfId="0" applyBorder="1" applyAlignment="1">
      <alignment horizontal="center" vertical="center"/>
    </xf>
    <xf numFmtId="176" fontId="41" fillId="0" borderId="93" xfId="0" applyNumberFormat="1" applyFont="1" applyBorder="1" applyAlignment="1">
      <alignment horizontal="center" shrinkToFit="1"/>
    </xf>
    <xf numFmtId="176" fontId="41" fillId="0" borderId="37" xfId="0" applyNumberFormat="1" applyFont="1" applyBorder="1" applyAlignment="1">
      <alignment horizontal="center" shrinkToFit="1"/>
    </xf>
    <xf numFmtId="176" fontId="41" fillId="0" borderId="94" xfId="0" applyNumberFormat="1" applyFont="1" applyBorder="1" applyAlignment="1">
      <alignment horizontal="center" shrinkToFit="1"/>
    </xf>
    <xf numFmtId="176" fontId="41" fillId="0" borderId="11" xfId="0" applyNumberFormat="1" applyFont="1" applyBorder="1" applyAlignment="1">
      <alignment horizontal="center" vertical="center" shrinkToFit="1"/>
    </xf>
    <xf numFmtId="176" fontId="72" fillId="0" borderId="15" xfId="0" applyNumberFormat="1" applyFont="1" applyBorder="1" applyAlignment="1">
      <alignment horizontal="center" vertical="center" shrinkToFit="1"/>
    </xf>
    <xf numFmtId="176" fontId="72" fillId="0" borderId="3" xfId="0" applyNumberFormat="1" applyFont="1" applyBorder="1" applyAlignment="1">
      <alignment horizontal="center" vertical="center" shrinkToFit="1"/>
    </xf>
    <xf numFmtId="176" fontId="72" fillId="0" borderId="5" xfId="0" applyNumberFormat="1" applyFont="1" applyBorder="1" applyAlignment="1">
      <alignment horizontal="center" vertical="center" shrinkToFit="1"/>
    </xf>
    <xf numFmtId="176" fontId="72" fillId="0" borderId="12" xfId="0" applyNumberFormat="1" applyFont="1" applyBorder="1" applyAlignment="1">
      <alignment horizontal="center" vertical="center" shrinkToFit="1"/>
    </xf>
    <xf numFmtId="176" fontId="72" fillId="0" borderId="4" xfId="0" applyNumberFormat="1" applyFont="1" applyBorder="1" applyAlignment="1">
      <alignment horizontal="center" vertical="center" shrinkToFit="1"/>
    </xf>
    <xf numFmtId="0" fontId="81" fillId="0" borderId="11" xfId="0" applyFont="1" applyBorder="1" applyAlignment="1">
      <alignment horizontal="center" wrapText="1"/>
    </xf>
    <xf numFmtId="0" fontId="81" fillId="0" borderId="83" xfId="0" applyFont="1" applyBorder="1" applyAlignment="1">
      <alignment horizontal="center"/>
    </xf>
    <xf numFmtId="0" fontId="81" fillId="0" borderId="5" xfId="0" applyFont="1" applyBorder="1" applyAlignment="1">
      <alignment horizontal="center"/>
    </xf>
    <xf numFmtId="0" fontId="81" fillId="0" borderId="91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13" xfId="0" applyBorder="1" applyAlignment="1">
      <alignment horizontal="center"/>
    </xf>
    <xf numFmtId="176" fontId="41" fillId="0" borderId="96" xfId="0" applyNumberFormat="1" applyFont="1" applyBorder="1" applyAlignment="1">
      <alignment horizontal="center" shrinkToFit="1"/>
    </xf>
    <xf numFmtId="176" fontId="41" fillId="0" borderId="97" xfId="0" applyNumberFormat="1" applyFont="1" applyBorder="1" applyAlignment="1">
      <alignment horizontal="center" shrinkToFit="1"/>
    </xf>
    <xf numFmtId="176" fontId="41" fillId="0" borderId="98" xfId="0" applyNumberFormat="1" applyFont="1" applyBorder="1" applyAlignment="1">
      <alignment horizontal="center" shrinkToFit="1"/>
    </xf>
    <xf numFmtId="176" fontId="81" fillId="0" borderId="11" xfId="0" applyNumberFormat="1" applyFont="1" applyBorder="1" applyAlignment="1">
      <alignment horizontal="center" wrapText="1"/>
    </xf>
    <xf numFmtId="176" fontId="81" fillId="0" borderId="3" xfId="0" applyNumberFormat="1" applyFont="1" applyBorder="1" applyAlignment="1">
      <alignment horizontal="center" wrapText="1"/>
    </xf>
    <xf numFmtId="176" fontId="81" fillId="0" borderId="5" xfId="0" applyNumberFormat="1" applyFont="1" applyBorder="1" applyAlignment="1">
      <alignment horizontal="center" wrapText="1"/>
    </xf>
    <xf numFmtId="176" fontId="81" fillId="0" borderId="4" xfId="0" applyNumberFormat="1" applyFont="1" applyBorder="1" applyAlignment="1">
      <alignment horizontal="center" wrapText="1"/>
    </xf>
    <xf numFmtId="0" fontId="0" fillId="0" borderId="103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7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0" xfId="0" applyBorder="1" applyAlignment="1">
      <alignment horizontal="center"/>
    </xf>
    <xf numFmtId="0" fontId="9" fillId="4" borderId="9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34" xfId="0" applyFont="1" applyFill="1" applyBorder="1" applyAlignment="1">
      <alignment horizontal="center" vertical="center"/>
    </xf>
    <xf numFmtId="0" fontId="3" fillId="0" borderId="71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43" xfId="0" applyFont="1" applyBorder="1" applyAlignment="1">
      <alignment horizontal="distributed" vertical="center"/>
    </xf>
    <xf numFmtId="0" fontId="81" fillId="0" borderId="73" xfId="0" applyFont="1" applyBorder="1" applyAlignment="1">
      <alignment horizontal="center"/>
    </xf>
    <xf numFmtId="0" fontId="81" fillId="0" borderId="74" xfId="0" applyFont="1" applyBorder="1" applyAlignment="1">
      <alignment horizontal="center"/>
    </xf>
    <xf numFmtId="0" fontId="3" fillId="0" borderId="71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0" fillId="0" borderId="9" xfId="0" applyBorder="1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0" fontId="8" fillId="0" borderId="30" xfId="0" applyFont="1" applyBorder="1" applyAlignment="1">
      <alignment horizontal="distributed" vertical="center"/>
    </xf>
    <xf numFmtId="0" fontId="8" fillId="0" borderId="9" xfId="0" applyFont="1" applyBorder="1" applyAlignment="1">
      <alignment horizontal="distributed" vertical="center" wrapText="1"/>
    </xf>
    <xf numFmtId="0" fontId="8" fillId="0" borderId="34" xfId="0" applyFont="1" applyBorder="1" applyAlignment="1">
      <alignment horizontal="distributed" vertical="center"/>
    </xf>
    <xf numFmtId="0" fontId="0" fillId="0" borderId="9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" fillId="0" borderId="30" xfId="0" applyFont="1" applyBorder="1" applyAlignment="1">
      <alignment horizontal="distributed" vertical="center"/>
    </xf>
    <xf numFmtId="0" fontId="0" fillId="0" borderId="110" xfId="0" applyBorder="1" applyAlignment="1">
      <alignment horizontal="center" vertical="center"/>
    </xf>
    <xf numFmtId="176" fontId="72" fillId="0" borderId="73" xfId="0" applyNumberFormat="1" applyFont="1" applyBorder="1" applyAlignment="1">
      <alignment horizontal="center" vertical="center" shrinkToFit="1"/>
    </xf>
    <xf numFmtId="176" fontId="72" fillId="0" borderId="67" xfId="0" applyNumberFormat="1" applyFont="1" applyBorder="1" applyAlignment="1">
      <alignment horizontal="center" vertical="center" shrinkToFit="1"/>
    </xf>
    <xf numFmtId="176" fontId="72" fillId="0" borderId="111" xfId="0" applyNumberFormat="1" applyFont="1" applyBorder="1" applyAlignment="1">
      <alignment horizontal="center" vertical="center" shrinkToFit="1"/>
    </xf>
    <xf numFmtId="176" fontId="81" fillId="0" borderId="73" xfId="0" applyNumberFormat="1" applyFont="1" applyBorder="1" applyAlignment="1">
      <alignment horizontal="center" wrapText="1"/>
    </xf>
    <xf numFmtId="176" fontId="81" fillId="0" borderId="111" xfId="0" applyNumberFormat="1" applyFont="1" applyBorder="1" applyAlignment="1">
      <alignment horizontal="center" wrapText="1"/>
    </xf>
    <xf numFmtId="0" fontId="3" fillId="0" borderId="13" xfId="0" applyFont="1" applyBorder="1" applyAlignment="1">
      <alignment horizontal="left"/>
    </xf>
    <xf numFmtId="0" fontId="3" fillId="0" borderId="0" xfId="0" applyFont="1" applyAlignment="1">
      <alignment horizontal="left"/>
    </xf>
    <xf numFmtId="176" fontId="72" fillId="0" borderId="97" xfId="0" applyNumberFormat="1" applyFont="1" applyBorder="1" applyAlignment="1">
      <alignment vertical="center" shrinkToFit="1"/>
    </xf>
    <xf numFmtId="176" fontId="72" fillId="0" borderId="98" xfId="0" applyNumberFormat="1" applyFont="1" applyBorder="1" applyAlignment="1">
      <alignment vertical="center" shrinkToFit="1"/>
    </xf>
    <xf numFmtId="0" fontId="0" fillId="0" borderId="105" xfId="0" applyBorder="1" applyAlignment="1">
      <alignment horizontal="center" vertical="center"/>
    </xf>
    <xf numFmtId="176" fontId="72" fillId="0" borderId="37" xfId="0" applyNumberFormat="1" applyFont="1" applyBorder="1" applyAlignment="1">
      <alignment vertical="center" shrinkToFit="1"/>
    </xf>
    <xf numFmtId="176" fontId="72" fillId="0" borderId="94" xfId="0" applyNumberFormat="1" applyFont="1" applyBorder="1" applyAlignment="1">
      <alignment vertical="center" shrinkToFit="1"/>
    </xf>
    <xf numFmtId="0" fontId="0" fillId="0" borderId="95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70" xfId="0" applyFont="1" applyBorder="1" applyAlignment="1">
      <alignment horizontal="distributed" vertical="center" wrapText="1"/>
    </xf>
    <xf numFmtId="0" fontId="8" fillId="0" borderId="92" xfId="0" applyFont="1" applyBorder="1" applyAlignment="1">
      <alignment horizontal="distributed" vertical="center"/>
    </xf>
    <xf numFmtId="0" fontId="8" fillId="0" borderId="5" xfId="0" applyFont="1" applyBorder="1" applyAlignment="1">
      <alignment horizontal="distributed" vertical="center"/>
    </xf>
    <xf numFmtId="0" fontId="8" fillId="0" borderId="4" xfId="0" applyFont="1" applyBorder="1" applyAlignment="1">
      <alignment horizontal="distributed" vertical="center"/>
    </xf>
    <xf numFmtId="0" fontId="8" fillId="0" borderId="72" xfId="0" applyFont="1" applyBorder="1" applyAlignment="1">
      <alignment horizontal="distributed" vertical="center" wrapText="1"/>
    </xf>
    <xf numFmtId="0" fontId="8" fillId="0" borderId="5" xfId="0" applyFont="1" applyBorder="1" applyAlignment="1">
      <alignment horizontal="distributed" vertical="center" wrapText="1"/>
    </xf>
    <xf numFmtId="0" fontId="8" fillId="0" borderId="91" xfId="0" applyFont="1" applyBorder="1" applyAlignment="1">
      <alignment horizontal="distributed" vertical="center" wrapText="1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12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3" fillId="0" borderId="11" xfId="0" applyFont="1" applyBorder="1" applyAlignment="1">
      <alignment horizontal="right" vertical="center"/>
    </xf>
    <xf numFmtId="0" fontId="33" fillId="0" borderId="15" xfId="0" applyFont="1" applyBorder="1" applyAlignment="1">
      <alignment horizontal="right" vertical="center"/>
    </xf>
    <xf numFmtId="0" fontId="33" fillId="0" borderId="3" xfId="0" applyFont="1" applyBorder="1" applyAlignment="1">
      <alignment horizontal="right" vertical="center"/>
    </xf>
    <xf numFmtId="0" fontId="33" fillId="0" borderId="5" xfId="0" applyFont="1" applyBorder="1" applyAlignment="1">
      <alignment horizontal="right" vertical="center"/>
    </xf>
    <xf numFmtId="0" fontId="33" fillId="0" borderId="12" xfId="0" applyFont="1" applyBorder="1" applyAlignment="1">
      <alignment horizontal="right" vertical="center"/>
    </xf>
    <xf numFmtId="0" fontId="33" fillId="0" borderId="4" xfId="0" applyFont="1" applyBorder="1" applyAlignment="1">
      <alignment horizontal="right" vertical="center"/>
    </xf>
    <xf numFmtId="0" fontId="0" fillId="0" borderId="3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72" fillId="0" borderId="11" xfId="0" applyFont="1" applyBorder="1" applyAlignment="1">
      <alignment horizontal="right"/>
    </xf>
    <xf numFmtId="0" fontId="72" fillId="0" borderId="15" xfId="0" applyFont="1" applyBorder="1" applyAlignment="1">
      <alignment horizontal="right"/>
    </xf>
    <xf numFmtId="0" fontId="72" fillId="0" borderId="3" xfId="0" applyFont="1" applyBorder="1" applyAlignment="1">
      <alignment horizontal="right"/>
    </xf>
    <xf numFmtId="0" fontId="72" fillId="0" borderId="13" xfId="0" applyFont="1" applyBorder="1" applyAlignment="1">
      <alignment horizontal="right"/>
    </xf>
    <xf numFmtId="0" fontId="72" fillId="0" borderId="0" xfId="0" applyFont="1" applyAlignment="1">
      <alignment horizontal="right"/>
    </xf>
    <xf numFmtId="0" fontId="72" fillId="0" borderId="66" xfId="0" applyFont="1" applyBorder="1" applyAlignment="1">
      <alignment horizontal="right"/>
    </xf>
    <xf numFmtId="0" fontId="72" fillId="0" borderId="5" xfId="0" applyFont="1" applyBorder="1" applyAlignment="1">
      <alignment horizontal="right"/>
    </xf>
    <xf numFmtId="0" fontId="72" fillId="0" borderId="12" xfId="0" applyFont="1" applyBorder="1" applyAlignment="1">
      <alignment horizontal="right"/>
    </xf>
    <xf numFmtId="0" fontId="72" fillId="0" borderId="4" xfId="0" applyFont="1" applyBorder="1" applyAlignment="1">
      <alignment horizontal="right"/>
    </xf>
    <xf numFmtId="0" fontId="8" fillId="0" borderId="3" xfId="0" applyFont="1" applyBorder="1" applyAlignment="1">
      <alignment horizontal="center" vertical="center" textRotation="255"/>
    </xf>
    <xf numFmtId="0" fontId="8" fillId="0" borderId="4" xfId="0" applyFont="1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75" xfId="0" applyFont="1" applyBorder="1" applyAlignment="1">
      <alignment horizontal="center" vertical="center"/>
    </xf>
    <xf numFmtId="0" fontId="5" fillId="0" borderId="34" xfId="0" applyFont="1" applyBorder="1" applyAlignment="1"/>
    <xf numFmtId="0" fontId="5" fillId="0" borderId="76" xfId="0" applyFont="1" applyBorder="1" applyAlignment="1">
      <alignment horizontal="center" vertical="center"/>
    </xf>
    <xf numFmtId="0" fontId="5" fillId="0" borderId="3" xfId="0" applyFont="1" applyBorder="1" applyAlignment="1"/>
    <xf numFmtId="0" fontId="5" fillId="0" borderId="77" xfId="0" applyFont="1" applyBorder="1" applyAlignment="1"/>
    <xf numFmtId="0" fontId="5" fillId="0" borderId="78" xfId="0" applyFont="1" applyBorder="1" applyAlignment="1"/>
    <xf numFmtId="176" fontId="97" fillId="0" borderId="9" xfId="0" applyNumberFormat="1" applyFont="1" applyBorder="1" applyAlignment="1">
      <alignment horizontal="center" vertical="center" wrapText="1" shrinkToFit="1"/>
    </xf>
    <xf numFmtId="176" fontId="97" fillId="0" borderId="14" xfId="0" applyNumberFormat="1" applyFont="1" applyBorder="1" applyAlignment="1">
      <alignment wrapText="1"/>
    </xf>
    <xf numFmtId="176" fontId="97" fillId="0" borderId="11" xfId="0" applyNumberFormat="1" applyFont="1" applyBorder="1" applyAlignment="1">
      <alignment horizontal="center" vertical="center" wrapText="1" shrinkToFit="1"/>
    </xf>
    <xf numFmtId="176" fontId="97" fillId="0" borderId="15" xfId="0" applyNumberFormat="1" applyFont="1" applyBorder="1" applyAlignment="1">
      <alignment wrapText="1"/>
    </xf>
    <xf numFmtId="176" fontId="97" fillId="0" borderId="79" xfId="0" applyNumberFormat="1" applyFont="1" applyBorder="1" applyAlignment="1">
      <alignment wrapText="1"/>
    </xf>
    <xf numFmtId="176" fontId="97" fillId="0" borderId="1" xfId="0" applyNumberFormat="1" applyFont="1" applyBorder="1" applyAlignment="1">
      <alignment wrapText="1"/>
    </xf>
    <xf numFmtId="0" fontId="0" fillId="0" borderId="80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82" xfId="0" applyBorder="1" applyAlignment="1">
      <alignment horizontal="center" vertical="center" wrapText="1"/>
    </xf>
    <xf numFmtId="176" fontId="72" fillId="0" borderId="15" xfId="0" applyNumberFormat="1" applyFont="1" applyBorder="1" applyAlignment="1">
      <alignment horizontal="center" vertical="center"/>
    </xf>
    <xf numFmtId="176" fontId="72" fillId="0" borderId="83" xfId="0" applyNumberFormat="1" applyFont="1" applyBorder="1" applyAlignment="1">
      <alignment horizontal="center" vertical="center"/>
    </xf>
    <xf numFmtId="176" fontId="72" fillId="0" borderId="0" xfId="0" applyNumberFormat="1" applyFont="1" applyAlignment="1">
      <alignment horizontal="center" vertical="center"/>
    </xf>
    <xf numFmtId="176" fontId="72" fillId="0" borderId="84" xfId="0" applyNumberFormat="1" applyFont="1" applyBorder="1" applyAlignment="1">
      <alignment horizontal="center" vertical="center"/>
    </xf>
    <xf numFmtId="176" fontId="72" fillId="0" borderId="67" xfId="0" applyNumberFormat="1" applyFont="1" applyBorder="1" applyAlignment="1">
      <alignment horizontal="center" vertical="center"/>
    </xf>
    <xf numFmtId="176" fontId="72" fillId="0" borderId="74" xfId="0" applyNumberFormat="1" applyFont="1" applyBorder="1" applyAlignment="1">
      <alignment horizontal="center" vertical="center"/>
    </xf>
    <xf numFmtId="0" fontId="7" fillId="0" borderId="15" xfId="0" applyFont="1" applyBorder="1" applyAlignment="1"/>
    <xf numFmtId="0" fontId="0" fillId="0" borderId="15" xfId="0" applyBorder="1" applyAlignment="1"/>
    <xf numFmtId="0" fontId="0" fillId="0" borderId="0" xfId="0" applyAlignment="1"/>
    <xf numFmtId="0" fontId="0" fillId="0" borderId="85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6" fontId="97" fillId="0" borderId="70" xfId="0" applyNumberFormat="1" applyFont="1" applyBorder="1" applyAlignment="1">
      <alignment horizontal="center" vertical="center" shrinkToFit="1"/>
    </xf>
    <xf numFmtId="176" fontId="97" fillId="0" borderId="71" xfId="0" applyNumberFormat="1" applyFont="1" applyBorder="1" applyAlignment="1">
      <alignment horizontal="center" vertical="center" shrinkToFit="1"/>
    </xf>
    <xf numFmtId="176" fontId="97" fillId="0" borderId="88" xfId="0" applyNumberFormat="1" applyFont="1" applyBorder="1" applyAlignment="1">
      <alignment horizontal="center" vertical="center" shrinkToFit="1"/>
    </xf>
    <xf numFmtId="176" fontId="97" fillId="0" borderId="13" xfId="0" applyNumberFormat="1" applyFont="1" applyBorder="1" applyAlignment="1">
      <alignment horizontal="center" vertical="center" shrinkToFit="1"/>
    </xf>
    <xf numFmtId="176" fontId="97" fillId="0" borderId="0" xfId="0" applyNumberFormat="1" applyFont="1" applyAlignment="1">
      <alignment horizontal="center" vertical="center" shrinkToFit="1"/>
    </xf>
    <xf numFmtId="176" fontId="97" fillId="0" borderId="21" xfId="0" applyNumberFormat="1" applyFont="1" applyBorder="1" applyAlignment="1">
      <alignment horizontal="center" vertical="center" shrinkToFit="1"/>
    </xf>
    <xf numFmtId="176" fontId="97" fillId="0" borderId="5" xfId="0" applyNumberFormat="1" applyFont="1" applyBorder="1" applyAlignment="1">
      <alignment horizontal="center" vertical="center" shrinkToFit="1"/>
    </xf>
    <xf numFmtId="176" fontId="97" fillId="0" borderId="12" xfId="0" applyNumberFormat="1" applyFont="1" applyBorder="1" applyAlignment="1">
      <alignment horizontal="center" vertical="center" shrinkToFit="1"/>
    </xf>
    <xf numFmtId="176" fontId="97" fillId="0" borderId="17" xfId="0" applyNumberFormat="1" applyFont="1" applyBorder="1" applyAlignment="1">
      <alignment horizontal="center" vertical="center" shrinkToFit="1"/>
    </xf>
    <xf numFmtId="0" fontId="0" fillId="0" borderId="89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176" fontId="72" fillId="0" borderId="71" xfId="0" applyNumberFormat="1" applyFont="1" applyBorder="1" applyAlignment="1">
      <alignment horizontal="center" vertical="center"/>
    </xf>
    <xf numFmtId="176" fontId="72" fillId="0" borderId="72" xfId="0" applyNumberFormat="1" applyFont="1" applyBorder="1" applyAlignment="1">
      <alignment horizontal="center" vertical="center"/>
    </xf>
    <xf numFmtId="176" fontId="72" fillId="0" borderId="12" xfId="0" applyNumberFormat="1" applyFont="1" applyBorder="1" applyAlignment="1">
      <alignment horizontal="center" vertical="center"/>
    </xf>
    <xf numFmtId="176" fontId="72" fillId="0" borderId="91" xfId="0" applyNumberFormat="1" applyFont="1" applyBorder="1" applyAlignment="1">
      <alignment horizontal="center" vertical="center"/>
    </xf>
    <xf numFmtId="0" fontId="8" fillId="0" borderId="3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2" fillId="0" borderId="0" xfId="0" applyFont="1" applyAlignment="1"/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4" fillId="13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0" fillId="0" borderId="13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66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72" fillId="0" borderId="11" xfId="0" applyFont="1" applyBorder="1" applyAlignment="1">
      <alignment horizontal="center" vertical="center"/>
    </xf>
    <xf numFmtId="0" fontId="72" fillId="0" borderId="15" xfId="0" applyFont="1" applyBorder="1" applyAlignment="1">
      <alignment horizontal="center" vertical="center"/>
    </xf>
    <xf numFmtId="0" fontId="72" fillId="0" borderId="3" xfId="0" applyFont="1" applyBorder="1" applyAlignment="1">
      <alignment horizontal="center" vertical="center"/>
    </xf>
    <xf numFmtId="0" fontId="72" fillId="0" borderId="13" xfId="0" applyFont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2" fillId="0" borderId="66" xfId="0" applyFont="1" applyBorder="1" applyAlignment="1">
      <alignment horizontal="center" vertical="center"/>
    </xf>
    <xf numFmtId="0" fontId="72" fillId="0" borderId="5" xfId="0" applyFont="1" applyBorder="1" applyAlignment="1">
      <alignment horizontal="center" vertical="center"/>
    </xf>
    <xf numFmtId="0" fontId="72" fillId="0" borderId="12" xfId="0" applyFont="1" applyBorder="1" applyAlignment="1">
      <alignment horizontal="center" vertical="center"/>
    </xf>
    <xf numFmtId="0" fontId="72" fillId="0" borderId="4" xfId="0" applyFont="1" applyBorder="1" applyAlignment="1">
      <alignment horizontal="center" vertical="center"/>
    </xf>
    <xf numFmtId="3" fontId="6" fillId="0" borderId="30" xfId="0" applyNumberFormat="1" applyFont="1" applyBorder="1" applyAlignment="1">
      <alignment horizontal="center" vertical="center" textRotation="255"/>
    </xf>
    <xf numFmtId="0" fontId="6" fillId="0" borderId="30" xfId="0" applyFont="1" applyBorder="1" applyAlignment="1">
      <alignment horizontal="center" vertical="center" textRotation="255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67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72" fillId="0" borderId="70" xfId="0" applyFont="1" applyBorder="1" applyAlignment="1">
      <alignment horizontal="center" vertical="center"/>
    </xf>
    <xf numFmtId="0" fontId="72" fillId="0" borderId="71" xfId="0" applyFont="1" applyBorder="1" applyAlignment="1">
      <alignment horizontal="center" vertical="center"/>
    </xf>
    <xf numFmtId="0" fontId="72" fillId="0" borderId="72" xfId="0" applyFont="1" applyBorder="1" applyAlignment="1">
      <alignment horizontal="center" vertical="center"/>
    </xf>
    <xf numFmtId="0" fontId="72" fillId="0" borderId="73" xfId="0" applyFont="1" applyBorder="1" applyAlignment="1">
      <alignment horizontal="center" vertical="center"/>
    </xf>
    <xf numFmtId="0" fontId="72" fillId="0" borderId="67" xfId="0" applyFont="1" applyBorder="1" applyAlignment="1">
      <alignment horizontal="center" vertical="center"/>
    </xf>
    <xf numFmtId="0" fontId="72" fillId="0" borderId="74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31" fontId="78" fillId="0" borderId="11" xfId="0" applyNumberFormat="1" applyFont="1" applyBorder="1" applyAlignment="1">
      <alignment horizontal="center" vertical="center" wrapText="1"/>
    </xf>
    <xf numFmtId="0" fontId="78" fillId="0" borderId="15" xfId="0" applyFont="1" applyBorder="1" applyAlignment="1">
      <alignment horizontal="center" vertical="center" wrapText="1"/>
    </xf>
    <xf numFmtId="0" fontId="78" fillId="0" borderId="13" xfId="0" applyFont="1" applyBorder="1" applyAlignment="1">
      <alignment horizontal="center" vertical="center" wrapText="1"/>
    </xf>
    <xf numFmtId="0" fontId="78" fillId="0" borderId="0" xfId="0" applyFont="1" applyAlignment="1">
      <alignment horizontal="center" vertical="center" wrapText="1"/>
    </xf>
    <xf numFmtId="0" fontId="78" fillId="0" borderId="5" xfId="0" applyFont="1" applyBorder="1" applyAlignment="1">
      <alignment horizontal="center" vertical="center" wrapText="1"/>
    </xf>
    <xf numFmtId="0" fontId="78" fillId="0" borderId="12" xfId="0" applyFont="1" applyBorder="1" applyAlignment="1">
      <alignment horizontal="center" vertical="center" wrapText="1"/>
    </xf>
    <xf numFmtId="0" fontId="72" fillId="0" borderId="15" xfId="0" applyFont="1" applyBorder="1" applyAlignment="1">
      <alignment horizontal="right" vertical="center"/>
    </xf>
    <xf numFmtId="0" fontId="72" fillId="0" borderId="0" xfId="0" applyFont="1" applyAlignment="1">
      <alignment horizontal="right" vertical="center"/>
    </xf>
    <xf numFmtId="0" fontId="72" fillId="0" borderId="12" xfId="0" applyFont="1" applyBorder="1" applyAlignment="1">
      <alignment horizontal="right" vertical="center"/>
    </xf>
    <xf numFmtId="0" fontId="0" fillId="0" borderId="31" xfId="0" applyBorder="1" applyAlignment="1">
      <alignment horizontal="center" vertical="center" shrinkToFit="1"/>
    </xf>
    <xf numFmtId="0" fontId="0" fillId="0" borderId="45" xfId="0" applyBorder="1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25" fillId="0" borderId="11" xfId="0" applyFont="1" applyBorder="1" applyAlignment="1">
      <alignment horizontal="center" vertical="center" shrinkToFit="1"/>
    </xf>
    <xf numFmtId="0" fontId="25" fillId="0" borderId="15" xfId="0" applyFont="1" applyBorder="1" applyAlignment="1">
      <alignment horizontal="center" vertical="center" shrinkToFit="1"/>
    </xf>
    <xf numFmtId="0" fontId="25" fillId="0" borderId="3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25" fillId="0" borderId="66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0" borderId="12" xfId="0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80" fillId="17" borderId="31" xfId="0" applyFont="1" applyFill="1" applyBorder="1" applyAlignment="1">
      <alignment horizontal="distributed" vertical="center" wrapText="1" indent="1"/>
    </xf>
    <xf numFmtId="0" fontId="80" fillId="17" borderId="45" xfId="0" applyFont="1" applyFill="1" applyBorder="1" applyAlignment="1">
      <alignment horizontal="distributed" vertical="center" indent="1"/>
    </xf>
    <xf numFmtId="0" fontId="80" fillId="17" borderId="43" xfId="0" applyFont="1" applyFill="1" applyBorder="1" applyAlignment="1">
      <alignment horizontal="distributed" vertical="center" indent="1"/>
    </xf>
    <xf numFmtId="0" fontId="80" fillId="18" borderId="11" xfId="0" applyFont="1" applyFill="1" applyBorder="1" applyAlignment="1">
      <alignment horizontal="center" vertical="center"/>
    </xf>
    <xf numFmtId="0" fontId="80" fillId="18" borderId="13" xfId="0" applyFont="1" applyFill="1" applyBorder="1" applyAlignment="1">
      <alignment horizontal="center" vertical="center"/>
    </xf>
    <xf numFmtId="0" fontId="80" fillId="18" borderId="5" xfId="0" applyFont="1" applyFill="1" applyBorder="1" applyAlignment="1">
      <alignment horizontal="center" vertical="center"/>
    </xf>
    <xf numFmtId="0" fontId="78" fillId="19" borderId="114" xfId="0" applyFont="1" applyFill="1" applyBorder="1" applyAlignment="1">
      <alignment horizontal="left" vertical="center" shrinkToFit="1"/>
    </xf>
    <xf numFmtId="0" fontId="78" fillId="19" borderId="115" xfId="0" applyFont="1" applyFill="1" applyBorder="1" applyAlignment="1">
      <alignment horizontal="left" vertical="center" shrinkToFit="1"/>
    </xf>
    <xf numFmtId="0" fontId="78" fillId="19" borderId="116" xfId="0" applyFont="1" applyFill="1" applyBorder="1" applyAlignment="1">
      <alignment horizontal="left" vertical="center" shrinkToFit="1"/>
    </xf>
    <xf numFmtId="0" fontId="78" fillId="19" borderId="112" xfId="0" applyFont="1" applyFill="1" applyBorder="1" applyAlignment="1">
      <alignment horizontal="left" vertical="center" shrinkToFit="1"/>
    </xf>
    <xf numFmtId="0" fontId="78" fillId="19" borderId="113" xfId="0" applyFont="1" applyFill="1" applyBorder="1" applyAlignment="1">
      <alignment horizontal="left" vertical="center" shrinkToFit="1"/>
    </xf>
    <xf numFmtId="0" fontId="80" fillId="14" borderId="30" xfId="0" applyFont="1" applyFill="1" applyBorder="1" applyAlignment="1">
      <alignment horizontal="distributed" vertical="center" indent="1"/>
    </xf>
    <xf numFmtId="0" fontId="32" fillId="0" borderId="30" xfId="0" applyFont="1" applyBorder="1" applyAlignment="1">
      <alignment horizontal="center" vertical="center"/>
    </xf>
    <xf numFmtId="0" fontId="79" fillId="11" borderId="52" xfId="0" applyFont="1" applyFill="1" applyBorder="1" applyAlignment="1">
      <alignment horizontal="left" vertical="center"/>
    </xf>
    <xf numFmtId="0" fontId="79" fillId="11" borderId="53" xfId="0" applyFont="1" applyFill="1" applyBorder="1" applyAlignment="1">
      <alignment horizontal="left" vertical="center"/>
    </xf>
    <xf numFmtId="0" fontId="79" fillId="11" borderId="54" xfId="0" applyFont="1" applyFill="1" applyBorder="1" applyAlignment="1">
      <alignment horizontal="left" vertical="center"/>
    </xf>
    <xf numFmtId="0" fontId="80" fillId="18" borderId="30" xfId="0" applyFont="1" applyFill="1" applyBorder="1" applyAlignment="1">
      <alignment horizontal="center" vertical="center"/>
    </xf>
    <xf numFmtId="0" fontId="80" fillId="17" borderId="30" xfId="0" applyFont="1" applyFill="1" applyBorder="1" applyAlignment="1">
      <alignment horizontal="distributed" vertical="center" indent="1"/>
    </xf>
    <xf numFmtId="0" fontId="87" fillId="14" borderId="0" xfId="0" applyFont="1" applyFill="1" applyAlignment="1">
      <alignment horizontal="center" vertical="center"/>
    </xf>
    <xf numFmtId="0" fontId="80" fillId="18" borderId="43" xfId="0" applyFont="1" applyFill="1" applyBorder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0" fontId="87" fillId="11" borderId="0" xfId="0" applyFont="1" applyFill="1" applyAlignment="1">
      <alignment horizontal="left" vertical="center"/>
    </xf>
    <xf numFmtId="0" fontId="32" fillId="0" borderId="43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34" xfId="0" applyFont="1" applyBorder="1" applyAlignment="1">
      <alignment horizontal="center" vertical="center"/>
    </xf>
    <xf numFmtId="0" fontId="80" fillId="14" borderId="31" xfId="0" applyFont="1" applyFill="1" applyBorder="1" applyAlignment="1">
      <alignment horizontal="distributed" vertical="center" wrapText="1" indent="1"/>
    </xf>
    <xf numFmtId="0" fontId="80" fillId="14" borderId="45" xfId="0" applyFont="1" applyFill="1" applyBorder="1" applyAlignment="1">
      <alignment horizontal="distributed" vertical="center" indent="1"/>
    </xf>
    <xf numFmtId="0" fontId="80" fillId="14" borderId="43" xfId="0" applyFont="1" applyFill="1" applyBorder="1" applyAlignment="1">
      <alignment horizontal="distributed" vertical="center" indent="1"/>
    </xf>
    <xf numFmtId="0" fontId="32" fillId="0" borderId="9" xfId="0" applyFont="1" applyBorder="1" applyAlignment="1">
      <alignment horizontal="center" vertical="center" shrinkToFit="1"/>
    </xf>
    <xf numFmtId="0" fontId="32" fillId="0" borderId="14" xfId="0" applyFont="1" applyBorder="1" applyAlignment="1">
      <alignment horizontal="center" vertical="center" shrinkToFit="1"/>
    </xf>
    <xf numFmtId="0" fontId="32" fillId="0" borderId="34" xfId="0" applyFont="1" applyBorder="1" applyAlignment="1">
      <alignment horizontal="center" vertical="center" shrinkToFit="1"/>
    </xf>
    <xf numFmtId="176" fontId="35" fillId="8" borderId="0" xfId="0" applyNumberFormat="1" applyFont="1" applyFill="1" applyAlignment="1">
      <alignment horizontal="center" vertical="center"/>
    </xf>
    <xf numFmtId="176" fontId="79" fillId="14" borderId="0" xfId="0" applyNumberFormat="1" applyFont="1" applyFill="1" applyAlignment="1">
      <alignment horizontal="left" vertical="top"/>
    </xf>
    <xf numFmtId="176" fontId="87" fillId="14" borderId="46" xfId="0" applyNumberFormat="1" applyFont="1" applyFill="1" applyBorder="1" applyAlignment="1">
      <alignment horizontal="center" vertical="center"/>
    </xf>
    <xf numFmtId="176" fontId="87" fillId="14" borderId="47" xfId="0" applyNumberFormat="1" applyFont="1" applyFill="1" applyBorder="1" applyAlignment="1">
      <alignment horizontal="center" vertical="center"/>
    </xf>
    <xf numFmtId="176" fontId="87" fillId="14" borderId="16" xfId="0" applyNumberFormat="1" applyFont="1" applyFill="1" applyBorder="1" applyAlignment="1">
      <alignment horizontal="center" vertical="center"/>
    </xf>
    <xf numFmtId="176" fontId="87" fillId="11" borderId="46" xfId="0" applyNumberFormat="1" applyFont="1" applyFill="1" applyBorder="1" applyAlignment="1">
      <alignment horizontal="center" vertical="center"/>
    </xf>
    <xf numFmtId="176" fontId="87" fillId="11" borderId="47" xfId="0" applyNumberFormat="1" applyFont="1" applyFill="1" applyBorder="1" applyAlignment="1">
      <alignment horizontal="center" vertical="center"/>
    </xf>
    <xf numFmtId="176" fontId="87" fillId="11" borderId="16" xfId="0" applyNumberFormat="1" applyFont="1" applyFill="1" applyBorder="1" applyAlignment="1">
      <alignment horizontal="center" vertical="center"/>
    </xf>
    <xf numFmtId="176" fontId="99" fillId="2" borderId="23" xfId="0" applyNumberFormat="1" applyFont="1" applyFill="1" applyBorder="1" applyAlignment="1">
      <alignment horizontal="left" vertical="center" shrinkToFit="1"/>
    </xf>
    <xf numFmtId="176" fontId="32" fillId="2" borderId="0" xfId="0" applyNumberFormat="1" applyFont="1" applyFill="1" applyAlignment="1">
      <alignment horizontal="center" vertical="top"/>
    </xf>
    <xf numFmtId="176" fontId="79" fillId="14" borderId="23" xfId="0" applyNumberFormat="1" applyFont="1" applyFill="1" applyBorder="1" applyAlignment="1">
      <alignment horizontal="distributed" vertical="center"/>
    </xf>
    <xf numFmtId="176" fontId="35" fillId="2" borderId="12" xfId="0" applyNumberFormat="1" applyFont="1" applyFill="1" applyBorder="1" applyAlignment="1">
      <alignment horizontal="left" vertical="center"/>
    </xf>
    <xf numFmtId="176" fontId="79" fillId="11" borderId="15" xfId="0" applyNumberFormat="1" applyFont="1" applyFill="1" applyBorder="1" applyAlignment="1">
      <alignment horizontal="distributed" vertical="center"/>
    </xf>
    <xf numFmtId="176" fontId="79" fillId="11" borderId="0" xfId="0" applyNumberFormat="1" applyFont="1" applyFill="1" applyAlignment="1">
      <alignment horizontal="distributed" vertical="center"/>
    </xf>
    <xf numFmtId="176" fontId="79" fillId="11" borderId="23" xfId="0" applyNumberFormat="1" applyFont="1" applyFill="1" applyBorder="1" applyAlignment="1">
      <alignment horizontal="distributed" vertical="center"/>
    </xf>
    <xf numFmtId="176" fontId="11" fillId="2" borderId="18" xfId="0" applyNumberFormat="1" applyFont="1" applyFill="1" applyBorder="1" applyAlignment="1">
      <alignment horizontal="center" vertical="center"/>
    </xf>
    <xf numFmtId="176" fontId="79" fillId="14" borderId="41" xfId="0" applyNumberFormat="1" applyFont="1" applyFill="1" applyBorder="1" applyAlignment="1">
      <alignment horizontal="center" vertical="center"/>
    </xf>
    <xf numFmtId="176" fontId="79" fillId="14" borderId="42" xfId="0" applyNumberFormat="1" applyFont="1" applyFill="1" applyBorder="1" applyAlignment="1">
      <alignment horizontal="center" vertical="center"/>
    </xf>
    <xf numFmtId="176" fontId="98" fillId="14" borderId="0" xfId="0" applyNumberFormat="1" applyFont="1" applyFill="1" applyAlignment="1">
      <alignment horizontal="center" vertical="center"/>
    </xf>
    <xf numFmtId="176" fontId="44" fillId="2" borderId="14" xfId="0" applyNumberFormat="1" applyFont="1" applyFill="1" applyBorder="1" applyAlignment="1">
      <alignment horizontal="left" vertical="center"/>
    </xf>
    <xf numFmtId="176" fontId="80" fillId="11" borderId="27" xfId="0" applyNumberFormat="1" applyFont="1" applyFill="1" applyBorder="1" applyAlignment="1">
      <alignment horizontal="center" vertical="center" wrapText="1"/>
    </xf>
    <xf numFmtId="176" fontId="81" fillId="2" borderId="14" xfId="0" applyNumberFormat="1" applyFont="1" applyFill="1" applyBorder="1" applyAlignment="1">
      <alignment horizontal="left" vertical="center"/>
    </xf>
    <xf numFmtId="176" fontId="72" fillId="2" borderId="14" xfId="0" applyNumberFormat="1" applyFont="1" applyFill="1" applyBorder="1" applyAlignment="1">
      <alignment horizontal="center" vertical="center"/>
    </xf>
    <xf numFmtId="176" fontId="95" fillId="2" borderId="23" xfId="0" applyNumberFormat="1" applyFont="1" applyFill="1" applyBorder="1" applyAlignment="1">
      <alignment horizontal="left" vertical="center" wrapText="1"/>
    </xf>
    <xf numFmtId="176" fontId="41" fillId="0" borderId="15" xfId="0" applyNumberFormat="1" applyFont="1" applyBorder="1" applyAlignment="1">
      <alignment horizontal="center" vertical="center" shrinkToFit="1"/>
    </xf>
    <xf numFmtId="176" fontId="41" fillId="0" borderId="3" xfId="0" applyNumberFormat="1" applyFont="1" applyBorder="1" applyAlignment="1">
      <alignment horizontal="center" vertical="center" shrinkToFit="1"/>
    </xf>
    <xf numFmtId="176" fontId="41" fillId="0" borderId="73" xfId="0" applyNumberFormat="1" applyFont="1" applyBorder="1" applyAlignment="1">
      <alignment horizontal="center" vertical="center" shrinkToFit="1"/>
    </xf>
    <xf numFmtId="176" fontId="41" fillId="0" borderId="67" xfId="0" applyNumberFormat="1" applyFont="1" applyBorder="1" applyAlignment="1">
      <alignment horizontal="center" vertical="center" shrinkToFit="1"/>
    </xf>
    <xf numFmtId="176" fontId="41" fillId="0" borderId="111" xfId="0" applyNumberFormat="1" applyFont="1" applyBorder="1" applyAlignment="1">
      <alignment horizontal="center" vertical="center" shrinkToFit="1"/>
    </xf>
    <xf numFmtId="176" fontId="41" fillId="0" borderId="117" xfId="0" applyNumberFormat="1" applyFont="1" applyBorder="1" applyAlignment="1">
      <alignment horizontal="center" shrinkToFit="1"/>
    </xf>
    <xf numFmtId="176" fontId="41" fillId="0" borderId="118" xfId="0" applyNumberFormat="1" applyFont="1" applyBorder="1" applyAlignment="1">
      <alignment horizontal="center" shrinkToFit="1"/>
    </xf>
    <xf numFmtId="176" fontId="41" fillId="0" borderId="119" xfId="0" applyNumberFormat="1" applyFont="1" applyBorder="1" applyAlignment="1">
      <alignment horizontal="center" shrinkToFit="1"/>
    </xf>
    <xf numFmtId="176" fontId="41" fillId="0" borderId="5" xfId="0" applyNumberFormat="1" applyFont="1" applyBorder="1" applyAlignment="1">
      <alignment horizontal="center" vertical="center" shrinkToFit="1"/>
    </xf>
    <xf numFmtId="176" fontId="41" fillId="0" borderId="12" xfId="0" applyNumberFormat="1" applyFont="1" applyBorder="1" applyAlignment="1">
      <alignment horizontal="center" vertical="center" shrinkToFit="1"/>
    </xf>
    <xf numFmtId="176" fontId="41" fillId="0" borderId="4" xfId="0" applyNumberFormat="1" applyFont="1" applyBorder="1" applyAlignment="1">
      <alignment horizontal="center" vertical="center" shrinkToFit="1"/>
    </xf>
    <xf numFmtId="0" fontId="100" fillId="14" borderId="0" xfId="0" applyFont="1" applyFill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2">
    <dxf>
      <font>
        <color theme="0"/>
      </font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345476</xdr:colOff>
      <xdr:row>67</xdr:row>
      <xdr:rowOff>28576</xdr:rowOff>
    </xdr:from>
    <xdr:to>
      <xdr:col>9</xdr:col>
      <xdr:colOff>1021080</xdr:colOff>
      <xdr:row>68</xdr:row>
      <xdr:rowOff>139092</xdr:rowOff>
    </xdr:to>
    <xdr:sp macro="[0]!Module3.申込書と著作権印刷" textlink="">
      <xdr:nvSpPr>
        <xdr:cNvPr id="4" name="角丸四角形 1">
          <a:extLst>
            <a:ext uri="{FF2B5EF4-FFF2-40B4-BE49-F238E27FC236}">
              <a16:creationId xmlns:a16="http://schemas.microsoft.com/office/drawing/2014/main" id="{2E2608AC-6F49-79D1-E6D6-440C40F40568}"/>
            </a:ext>
          </a:extLst>
        </xdr:cNvPr>
        <xdr:cNvSpPr/>
      </xdr:nvSpPr>
      <xdr:spPr>
        <a:xfrm>
          <a:off x="5588036" y="15695296"/>
          <a:ext cx="3761704" cy="415316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>
            <a:lnSpc>
              <a:spcPts val="1300"/>
            </a:lnSpc>
          </a:pPr>
          <a:r>
            <a:rPr kumimoji="1" lang="ja-JP" altLang="en-US" sz="1400" b="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大会申込書・演奏利用明細書 </a:t>
          </a:r>
          <a:r>
            <a:rPr kumimoji="1" lang="ja-JP" altLang="en-US" sz="14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印　刷</a:t>
          </a:r>
        </a:p>
      </xdr:txBody>
    </xdr:sp>
    <xdr:clientData/>
  </xdr:twoCellAnchor>
  <xdr:twoCellAnchor>
    <xdr:from>
      <xdr:col>6</xdr:col>
      <xdr:colOff>342900</xdr:colOff>
      <xdr:row>69</xdr:row>
      <xdr:rowOff>3810</xdr:rowOff>
    </xdr:from>
    <xdr:to>
      <xdr:col>10</xdr:col>
      <xdr:colOff>4351</xdr:colOff>
      <xdr:row>71</xdr:row>
      <xdr:rowOff>116315</xdr:rowOff>
    </xdr:to>
    <xdr:sp macro="[0]!ステージ配置図へ" textlink="">
      <xdr:nvSpPr>
        <xdr:cNvPr id="5" name="角丸四角形 2">
          <a:extLst>
            <a:ext uri="{FF2B5EF4-FFF2-40B4-BE49-F238E27FC236}">
              <a16:creationId xmlns:a16="http://schemas.microsoft.com/office/drawing/2014/main" id="{491E75A9-EEE3-E274-01CE-877A0E631094}"/>
            </a:ext>
          </a:extLst>
        </xdr:cNvPr>
        <xdr:cNvSpPr/>
      </xdr:nvSpPr>
      <xdr:spPr>
        <a:xfrm>
          <a:off x="5471160" y="16203930"/>
          <a:ext cx="3197131" cy="409685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>
            <a:lnSpc>
              <a:spcPts val="2000"/>
            </a:lnSpc>
          </a:pPr>
          <a:r>
            <a:rPr kumimoji="1" lang="ja-JP" altLang="en-US" sz="14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ステージ配置図のシートへ   </a:t>
          </a:r>
          <a:r>
            <a:rPr kumimoji="1" lang="ja-JP" altLang="en-US" sz="16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移 動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78104</xdr:colOff>
      <xdr:row>35</xdr:row>
      <xdr:rowOff>123825</xdr:rowOff>
    </xdr:from>
    <xdr:to>
      <xdr:col>26</xdr:col>
      <xdr:colOff>148612</xdr:colOff>
      <xdr:row>38</xdr:row>
      <xdr:rowOff>38100</xdr:rowOff>
    </xdr:to>
    <xdr:sp macro="" textlink="">
      <xdr:nvSpPr>
        <xdr:cNvPr id="2" name="右矢印 3">
          <a:extLst>
            <a:ext uri="{FF2B5EF4-FFF2-40B4-BE49-F238E27FC236}">
              <a16:creationId xmlns:a16="http://schemas.microsoft.com/office/drawing/2014/main" id="{23B74E6C-056C-C3F3-E351-509470E273E9}"/>
            </a:ext>
          </a:extLst>
        </xdr:cNvPr>
        <xdr:cNvSpPr/>
      </xdr:nvSpPr>
      <xdr:spPr>
        <a:xfrm flipH="1">
          <a:off x="7124699" y="9763125"/>
          <a:ext cx="4200525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合同の場合、入力シートの「自校名」が反映されます</a:t>
          </a:r>
        </a:p>
        <a:p>
          <a:pPr algn="ctr"/>
          <a:endParaRPr kumimoji="1" lang="ja-JP" altLang="en-US" sz="11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>
    <xdr:from>
      <xdr:col>20</xdr:col>
      <xdr:colOff>38098</xdr:colOff>
      <xdr:row>5</xdr:row>
      <xdr:rowOff>238125</xdr:rowOff>
    </xdr:from>
    <xdr:to>
      <xdr:col>27</xdr:col>
      <xdr:colOff>323880</xdr:colOff>
      <xdr:row>7</xdr:row>
      <xdr:rowOff>104775</xdr:rowOff>
    </xdr:to>
    <xdr:sp macro="" textlink="">
      <xdr:nvSpPr>
        <xdr:cNvPr id="4" name="右矢印 3">
          <a:extLst>
            <a:ext uri="{FF2B5EF4-FFF2-40B4-BE49-F238E27FC236}">
              <a16:creationId xmlns:a16="http://schemas.microsoft.com/office/drawing/2014/main" id="{79FEBB2D-3DCD-2524-B180-DCC753C1B010}"/>
            </a:ext>
          </a:extLst>
        </xdr:cNvPr>
        <xdr:cNvSpPr/>
      </xdr:nvSpPr>
      <xdr:spPr>
        <a:xfrm flipH="1">
          <a:off x="7077073" y="1247775"/>
          <a:ext cx="5124451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合同バンドの場合「自校名</a:t>
          </a:r>
          <a:r>
            <a:rPr kumimoji="1" lang="ja-JP" altLang="ja-JP" sz="1100" b="1">
              <a:solidFill>
                <a:schemeClr val="lt1"/>
              </a:solidFill>
              <a:effectLst/>
              <a:latin typeface="游ゴシック" panose="020B0400000000000000" pitchFamily="50" charset="-128"/>
              <a:ea typeface="游ゴシック" panose="020B0400000000000000" pitchFamily="50" charset="-128"/>
              <a:cs typeface="+mn-cs"/>
            </a:rPr>
            <a:t>」</a:t>
          </a:r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が入力されると</a:t>
          </a:r>
          <a:r>
            <a:rPr kumimoji="1" lang="en-US" altLang="ja-JP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合同が自動表示されます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342899</xdr:rowOff>
    </xdr:from>
    <xdr:to>
      <xdr:col>9</xdr:col>
      <xdr:colOff>251929</xdr:colOff>
      <xdr:row>3</xdr:row>
      <xdr:rowOff>316280</xdr:rowOff>
    </xdr:to>
    <xdr:sp macro="[0]!Module1.ステージ配置図印刷" textlink="">
      <xdr:nvSpPr>
        <xdr:cNvPr id="2" name="角丸四角形 5">
          <a:extLst>
            <a:ext uri="{FF2B5EF4-FFF2-40B4-BE49-F238E27FC236}">
              <a16:creationId xmlns:a16="http://schemas.microsoft.com/office/drawing/2014/main" id="{963C6BD7-1483-1AF1-CBD4-F92830514F2A}"/>
            </a:ext>
          </a:extLst>
        </xdr:cNvPr>
        <xdr:cNvSpPr/>
      </xdr:nvSpPr>
      <xdr:spPr>
        <a:xfrm>
          <a:off x="4762500" y="723899"/>
          <a:ext cx="1436421" cy="554406"/>
        </a:xfrm>
        <a:prstGeom prst="roundRect">
          <a:avLst/>
        </a:prstGeom>
        <a:solidFill>
          <a:schemeClr val="accent2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>
            <a:lnSpc>
              <a:spcPts val="1300"/>
            </a:lnSpc>
          </a:pPr>
          <a:r>
            <a:rPr kumimoji="1" lang="ja-JP" altLang="en-US" sz="11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ステージ配置図</a:t>
          </a:r>
        </a:p>
        <a:p>
          <a:pPr algn="ctr">
            <a:lnSpc>
              <a:spcPts val="1500"/>
            </a:lnSpc>
          </a:pPr>
          <a:r>
            <a:rPr kumimoji="1" lang="ja-JP" altLang="en-US" sz="14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印　刷</a:t>
          </a:r>
        </a:p>
      </xdr:txBody>
    </xdr:sp>
    <xdr:clientData/>
  </xdr:twoCellAnchor>
  <xdr:twoCellAnchor>
    <xdr:from>
      <xdr:col>4</xdr:col>
      <xdr:colOff>558165</xdr:colOff>
      <xdr:row>11</xdr:row>
      <xdr:rowOff>142875</xdr:rowOff>
    </xdr:from>
    <xdr:to>
      <xdr:col>6</xdr:col>
      <xdr:colOff>502974</xdr:colOff>
      <xdr:row>12</xdr:row>
      <xdr:rowOff>213313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C725C3F3-2263-8150-7E8C-A1A7F92A3CBE}"/>
            </a:ext>
          </a:extLst>
        </xdr:cNvPr>
        <xdr:cNvSpPr/>
      </xdr:nvSpPr>
      <xdr:spPr>
        <a:xfrm>
          <a:off x="2324100" y="3514725"/>
          <a:ext cx="1364034" cy="306706"/>
        </a:xfrm>
        <a:prstGeom prst="rect">
          <a:avLst/>
        </a:prstGeom>
        <a:solidFill>
          <a:schemeClr val="accent2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砺波市文化会館</a:t>
          </a:r>
        </a:p>
      </xdr:txBody>
    </xdr:sp>
    <xdr:clientData/>
  </xdr:twoCellAnchor>
  <xdr:twoCellAnchor editAs="oneCell">
    <xdr:from>
      <xdr:col>0</xdr:col>
      <xdr:colOff>0</xdr:colOff>
      <xdr:row>13</xdr:row>
      <xdr:rowOff>53340</xdr:rowOff>
    </xdr:from>
    <xdr:to>
      <xdr:col>9</xdr:col>
      <xdr:colOff>304800</xdr:colOff>
      <xdr:row>32</xdr:row>
      <xdr:rowOff>167640</xdr:rowOff>
    </xdr:to>
    <xdr:pic>
      <xdr:nvPicPr>
        <xdr:cNvPr id="124653" name="Picture 5">
          <a:extLst>
            <a:ext uri="{FF2B5EF4-FFF2-40B4-BE49-F238E27FC236}">
              <a16:creationId xmlns:a16="http://schemas.microsoft.com/office/drawing/2014/main" id="{4F6F25A4-0CFB-1E45-18A9-9F280DF40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55720"/>
          <a:ext cx="562356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121920</xdr:colOff>
      <xdr:row>32</xdr:row>
      <xdr:rowOff>137160</xdr:rowOff>
    </xdr:from>
    <xdr:to>
      <xdr:col>12</xdr:col>
      <xdr:colOff>350520</xdr:colOff>
      <xdr:row>35</xdr:row>
      <xdr:rowOff>0</xdr:rowOff>
    </xdr:to>
    <xdr:grpSp>
      <xdr:nvGrpSpPr>
        <xdr:cNvPr id="124654" name="グループ化 17">
          <a:extLst>
            <a:ext uri="{FF2B5EF4-FFF2-40B4-BE49-F238E27FC236}">
              <a16:creationId xmlns:a16="http://schemas.microsoft.com/office/drawing/2014/main" id="{EFD89985-97A4-3DF2-9BDA-F3AB2B1EB2A2}"/>
            </a:ext>
          </a:extLst>
        </xdr:cNvPr>
        <xdr:cNvGrpSpPr>
          <a:grpSpLocks/>
        </xdr:cNvGrpSpPr>
      </xdr:nvGrpSpPr>
      <xdr:grpSpPr bwMode="auto">
        <a:xfrm>
          <a:off x="6656070" y="8500110"/>
          <a:ext cx="914400" cy="577215"/>
          <a:chOff x="7219950" y="6438900"/>
          <a:chExt cx="965702" cy="561975"/>
        </a:xfrm>
      </xdr:grpSpPr>
      <xdr:sp macro="" textlink="">
        <xdr:nvSpPr>
          <xdr:cNvPr id="106286" name="楕円 106285">
            <a:extLst>
              <a:ext uri="{FF2B5EF4-FFF2-40B4-BE49-F238E27FC236}">
                <a16:creationId xmlns:a16="http://schemas.microsoft.com/office/drawing/2014/main" id="{428AD895-892C-4632-9995-56C5CD04E65B}"/>
              </a:ext>
            </a:extLst>
          </xdr:cNvPr>
          <xdr:cNvSpPr/>
        </xdr:nvSpPr>
        <xdr:spPr>
          <a:xfrm rot="313108">
            <a:off x="7837651" y="6470121"/>
            <a:ext cx="348001" cy="327819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287" name="楕円 106286">
            <a:extLst>
              <a:ext uri="{FF2B5EF4-FFF2-40B4-BE49-F238E27FC236}">
                <a16:creationId xmlns:a16="http://schemas.microsoft.com/office/drawing/2014/main" id="{46756A30-909F-0F1E-D881-D7459B8BE8E7}"/>
              </a:ext>
            </a:extLst>
          </xdr:cNvPr>
          <xdr:cNvSpPr/>
        </xdr:nvSpPr>
        <xdr:spPr>
          <a:xfrm>
            <a:off x="7602751" y="6680861"/>
            <a:ext cx="313201" cy="320014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288" name="楕円 106287">
            <a:extLst>
              <a:ext uri="{FF2B5EF4-FFF2-40B4-BE49-F238E27FC236}">
                <a16:creationId xmlns:a16="http://schemas.microsoft.com/office/drawing/2014/main" id="{BC51A48A-D374-CB81-004F-3C84B928B0E9}"/>
              </a:ext>
            </a:extLst>
          </xdr:cNvPr>
          <xdr:cNvSpPr/>
        </xdr:nvSpPr>
        <xdr:spPr>
          <a:xfrm flipV="1">
            <a:off x="7350450" y="6618420"/>
            <a:ext cx="243601" cy="249767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289" name="楕円 106288">
            <a:extLst>
              <a:ext uri="{FF2B5EF4-FFF2-40B4-BE49-F238E27FC236}">
                <a16:creationId xmlns:a16="http://schemas.microsoft.com/office/drawing/2014/main" id="{275A3E1A-A20E-DB2F-0879-6366D5CCC840}"/>
              </a:ext>
            </a:extLst>
          </xdr:cNvPr>
          <xdr:cNvSpPr/>
        </xdr:nvSpPr>
        <xdr:spPr>
          <a:xfrm flipV="1">
            <a:off x="7219950" y="6438900"/>
            <a:ext cx="217500" cy="202935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290" name="正方形/長方形 106289">
            <a:extLst>
              <a:ext uri="{FF2B5EF4-FFF2-40B4-BE49-F238E27FC236}">
                <a16:creationId xmlns:a16="http://schemas.microsoft.com/office/drawing/2014/main" id="{7F13CBAF-CB92-A3DE-97DB-BBB3637135CE}"/>
              </a:ext>
            </a:extLst>
          </xdr:cNvPr>
          <xdr:cNvSpPr/>
        </xdr:nvSpPr>
        <xdr:spPr>
          <a:xfrm>
            <a:off x="7489651" y="6477926"/>
            <a:ext cx="661201" cy="320014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ysClr val="windowText" lastClr="000000"/>
                </a:solidFill>
              </a:rPr>
              <a:t>Timp</a:t>
            </a:r>
            <a:endParaRPr kumimoji="1" lang="ja-JP" altLang="en-US" sz="8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14</xdr:col>
      <xdr:colOff>320040</xdr:colOff>
      <xdr:row>33</xdr:row>
      <xdr:rowOff>53340</xdr:rowOff>
    </xdr:from>
    <xdr:to>
      <xdr:col>15</xdr:col>
      <xdr:colOff>167640</xdr:colOff>
      <xdr:row>34</xdr:row>
      <xdr:rowOff>121920</xdr:rowOff>
    </xdr:to>
    <xdr:grpSp>
      <xdr:nvGrpSpPr>
        <xdr:cNvPr id="124655" name="グループ化 19">
          <a:extLst>
            <a:ext uri="{FF2B5EF4-FFF2-40B4-BE49-F238E27FC236}">
              <a16:creationId xmlns:a16="http://schemas.microsoft.com/office/drawing/2014/main" id="{8BC58154-DE4A-CA1E-B6B1-43D6948E8D8E}"/>
            </a:ext>
          </a:extLst>
        </xdr:cNvPr>
        <xdr:cNvGrpSpPr>
          <a:grpSpLocks/>
        </xdr:cNvGrpSpPr>
      </xdr:nvGrpSpPr>
      <xdr:grpSpPr bwMode="auto">
        <a:xfrm>
          <a:off x="8911590" y="8654415"/>
          <a:ext cx="533400" cy="306705"/>
          <a:chOff x="8153879" y="8446737"/>
          <a:chExt cx="504371" cy="274353"/>
        </a:xfrm>
      </xdr:grpSpPr>
      <xdr:sp macro="" textlink="">
        <xdr:nvSpPr>
          <xdr:cNvPr id="106292" name="フローチャート: 手操作入力 106291">
            <a:extLst>
              <a:ext uri="{FF2B5EF4-FFF2-40B4-BE49-F238E27FC236}">
                <a16:creationId xmlns:a16="http://schemas.microsoft.com/office/drawing/2014/main" id="{9E80F48C-8D2D-AA24-64BB-166AF2953007}"/>
              </a:ext>
            </a:extLst>
          </xdr:cNvPr>
          <xdr:cNvSpPr/>
        </xdr:nvSpPr>
        <xdr:spPr>
          <a:xfrm>
            <a:off x="8153879" y="8446737"/>
            <a:ext cx="405150" cy="211041"/>
          </a:xfrm>
          <a:prstGeom prst="flowChartManualInpu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293" name="正方形/長方形 106292">
            <a:extLst>
              <a:ext uri="{FF2B5EF4-FFF2-40B4-BE49-F238E27FC236}">
                <a16:creationId xmlns:a16="http://schemas.microsoft.com/office/drawing/2014/main" id="{4B113487-D698-7AE2-B705-541B1E42C6E6}"/>
              </a:ext>
            </a:extLst>
          </xdr:cNvPr>
          <xdr:cNvSpPr/>
        </xdr:nvSpPr>
        <xdr:spPr>
          <a:xfrm>
            <a:off x="8162147" y="8460806"/>
            <a:ext cx="496103" cy="260284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ysClr val="windowText" lastClr="000000"/>
                </a:solidFill>
              </a:rPr>
              <a:t>Xylo.</a:t>
            </a:r>
            <a:endParaRPr kumimoji="1" lang="ja-JP" altLang="en-US" sz="8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15</xdr:col>
      <xdr:colOff>259080</xdr:colOff>
      <xdr:row>33</xdr:row>
      <xdr:rowOff>45720</xdr:rowOff>
    </xdr:from>
    <xdr:to>
      <xdr:col>16</xdr:col>
      <xdr:colOff>251460</xdr:colOff>
      <xdr:row>34</xdr:row>
      <xdr:rowOff>53340</xdr:rowOff>
    </xdr:to>
    <xdr:grpSp>
      <xdr:nvGrpSpPr>
        <xdr:cNvPr id="124656" name="グループ化 22">
          <a:extLst>
            <a:ext uri="{FF2B5EF4-FFF2-40B4-BE49-F238E27FC236}">
              <a16:creationId xmlns:a16="http://schemas.microsoft.com/office/drawing/2014/main" id="{A26D1249-2ADA-CBF9-A07B-3A09BEDA287A}"/>
            </a:ext>
          </a:extLst>
        </xdr:cNvPr>
        <xdr:cNvGrpSpPr>
          <a:grpSpLocks/>
        </xdr:cNvGrpSpPr>
      </xdr:nvGrpSpPr>
      <xdr:grpSpPr bwMode="auto">
        <a:xfrm>
          <a:off x="9536430" y="8646795"/>
          <a:ext cx="678180" cy="245745"/>
          <a:chOff x="8098588" y="8431137"/>
          <a:chExt cx="544307" cy="253974"/>
        </a:xfrm>
      </xdr:grpSpPr>
      <xdr:sp macro="" textlink="">
        <xdr:nvSpPr>
          <xdr:cNvPr id="106295" name="フローチャート: 手操作入力 106294">
            <a:extLst>
              <a:ext uri="{FF2B5EF4-FFF2-40B4-BE49-F238E27FC236}">
                <a16:creationId xmlns:a16="http://schemas.microsoft.com/office/drawing/2014/main" id="{252CAD75-FB68-0A00-D489-CACF3545EDDB}"/>
              </a:ext>
            </a:extLst>
          </xdr:cNvPr>
          <xdr:cNvSpPr/>
        </xdr:nvSpPr>
        <xdr:spPr>
          <a:xfrm>
            <a:off x="8105392" y="8431137"/>
            <a:ext cx="462661" cy="253974"/>
          </a:xfrm>
          <a:prstGeom prst="flowChartManualInpu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296" name="正方形/長方形 106295">
            <a:extLst>
              <a:ext uri="{FF2B5EF4-FFF2-40B4-BE49-F238E27FC236}">
                <a16:creationId xmlns:a16="http://schemas.microsoft.com/office/drawing/2014/main" id="{C21C228A-F16E-82A8-42CD-3932D6EA2D60}"/>
              </a:ext>
            </a:extLst>
          </xdr:cNvPr>
          <xdr:cNvSpPr/>
        </xdr:nvSpPr>
        <xdr:spPr>
          <a:xfrm>
            <a:off x="8098588" y="8472101"/>
            <a:ext cx="544307" cy="20481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ysClr val="windowText" lastClr="000000"/>
                </a:solidFill>
              </a:rPr>
              <a:t>Marimba</a:t>
            </a:r>
            <a:endParaRPr kumimoji="1" lang="ja-JP" altLang="en-US" sz="8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12</xdr:col>
      <xdr:colOff>495300</xdr:colOff>
      <xdr:row>33</xdr:row>
      <xdr:rowOff>91440</xdr:rowOff>
    </xdr:from>
    <xdr:to>
      <xdr:col>13</xdr:col>
      <xdr:colOff>327660</xdr:colOff>
      <xdr:row>34</xdr:row>
      <xdr:rowOff>53340</xdr:rowOff>
    </xdr:to>
    <xdr:grpSp>
      <xdr:nvGrpSpPr>
        <xdr:cNvPr id="124657" name="グループ化 25">
          <a:extLst>
            <a:ext uri="{FF2B5EF4-FFF2-40B4-BE49-F238E27FC236}">
              <a16:creationId xmlns:a16="http://schemas.microsoft.com/office/drawing/2014/main" id="{CF9FB7B7-CE5A-4432-A13B-E5AE520D6E7E}"/>
            </a:ext>
          </a:extLst>
        </xdr:cNvPr>
        <xdr:cNvGrpSpPr>
          <a:grpSpLocks/>
        </xdr:cNvGrpSpPr>
      </xdr:nvGrpSpPr>
      <xdr:grpSpPr bwMode="auto">
        <a:xfrm>
          <a:off x="7715250" y="8692515"/>
          <a:ext cx="518160" cy="200025"/>
          <a:chOff x="8068825" y="8461772"/>
          <a:chExt cx="601436" cy="225028"/>
        </a:xfrm>
      </xdr:grpSpPr>
      <xdr:sp macro="" textlink="">
        <xdr:nvSpPr>
          <xdr:cNvPr id="106298" name="フローチャート: 手操作入力 106297">
            <a:extLst>
              <a:ext uri="{FF2B5EF4-FFF2-40B4-BE49-F238E27FC236}">
                <a16:creationId xmlns:a16="http://schemas.microsoft.com/office/drawing/2014/main" id="{40F7C3E6-7465-6009-CC65-EECD155929CD}"/>
              </a:ext>
            </a:extLst>
          </xdr:cNvPr>
          <xdr:cNvSpPr/>
        </xdr:nvSpPr>
        <xdr:spPr>
          <a:xfrm>
            <a:off x="8099406" y="8479774"/>
            <a:ext cx="387366" cy="198025"/>
          </a:xfrm>
          <a:prstGeom prst="flowChartManualInpu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299" name="正方形/長方形 106298">
            <a:extLst>
              <a:ext uri="{FF2B5EF4-FFF2-40B4-BE49-F238E27FC236}">
                <a16:creationId xmlns:a16="http://schemas.microsoft.com/office/drawing/2014/main" id="{E0470788-BDD1-B9F8-4970-A9722988C97C}"/>
              </a:ext>
            </a:extLst>
          </xdr:cNvPr>
          <xdr:cNvSpPr/>
        </xdr:nvSpPr>
        <xdr:spPr>
          <a:xfrm>
            <a:off x="8068825" y="8461772"/>
            <a:ext cx="601436" cy="22502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ysClr val="windowText" lastClr="000000"/>
                </a:solidFill>
              </a:rPr>
              <a:t>GIo.</a:t>
            </a:r>
            <a:endParaRPr kumimoji="1" lang="ja-JP" altLang="en-US" sz="8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13</xdr:col>
      <xdr:colOff>396240</xdr:colOff>
      <xdr:row>33</xdr:row>
      <xdr:rowOff>53340</xdr:rowOff>
    </xdr:from>
    <xdr:to>
      <xdr:col>14</xdr:col>
      <xdr:colOff>198120</xdr:colOff>
      <xdr:row>34</xdr:row>
      <xdr:rowOff>121920</xdr:rowOff>
    </xdr:to>
    <xdr:grpSp>
      <xdr:nvGrpSpPr>
        <xdr:cNvPr id="124658" name="グループ化 43">
          <a:extLst>
            <a:ext uri="{FF2B5EF4-FFF2-40B4-BE49-F238E27FC236}">
              <a16:creationId xmlns:a16="http://schemas.microsoft.com/office/drawing/2014/main" id="{ED0BAAA1-A0FC-2662-6E95-DC0AEF243B90}"/>
            </a:ext>
          </a:extLst>
        </xdr:cNvPr>
        <xdr:cNvGrpSpPr>
          <a:grpSpLocks/>
        </xdr:cNvGrpSpPr>
      </xdr:nvGrpSpPr>
      <xdr:grpSpPr bwMode="auto">
        <a:xfrm>
          <a:off x="8301990" y="8654415"/>
          <a:ext cx="487680" cy="306705"/>
          <a:chOff x="8116811" y="8431163"/>
          <a:chExt cx="496102" cy="272829"/>
        </a:xfrm>
      </xdr:grpSpPr>
      <xdr:sp macro="" textlink="">
        <xdr:nvSpPr>
          <xdr:cNvPr id="106301" name="フローチャート: 手操作入力 106300">
            <a:extLst>
              <a:ext uri="{FF2B5EF4-FFF2-40B4-BE49-F238E27FC236}">
                <a16:creationId xmlns:a16="http://schemas.microsoft.com/office/drawing/2014/main" id="{962008A2-5E8B-DF12-4344-719EFF8942DC}"/>
              </a:ext>
            </a:extLst>
          </xdr:cNvPr>
          <xdr:cNvSpPr/>
        </xdr:nvSpPr>
        <xdr:spPr>
          <a:xfrm>
            <a:off x="8134851" y="8431163"/>
            <a:ext cx="378842" cy="209868"/>
          </a:xfrm>
          <a:prstGeom prst="flowChartManualInpu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02" name="正方形/長方形 106301">
            <a:extLst>
              <a:ext uri="{FF2B5EF4-FFF2-40B4-BE49-F238E27FC236}">
                <a16:creationId xmlns:a16="http://schemas.microsoft.com/office/drawing/2014/main" id="{D8B3E356-D403-2BB4-2C31-80B602D2794A}"/>
              </a:ext>
            </a:extLst>
          </xdr:cNvPr>
          <xdr:cNvSpPr/>
        </xdr:nvSpPr>
        <xdr:spPr>
          <a:xfrm>
            <a:off x="8116811" y="8445154"/>
            <a:ext cx="496102" cy="25883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ysClr val="windowText" lastClr="000000"/>
                </a:solidFill>
              </a:rPr>
              <a:t>Vib.</a:t>
            </a:r>
            <a:endParaRPr kumimoji="1" lang="ja-JP" altLang="en-US" sz="8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17</xdr:col>
      <xdr:colOff>495300</xdr:colOff>
      <xdr:row>36</xdr:row>
      <xdr:rowOff>175260</xdr:rowOff>
    </xdr:from>
    <xdr:to>
      <xdr:col>18</xdr:col>
      <xdr:colOff>495300</xdr:colOff>
      <xdr:row>37</xdr:row>
      <xdr:rowOff>152400</xdr:rowOff>
    </xdr:to>
    <xdr:grpSp>
      <xdr:nvGrpSpPr>
        <xdr:cNvPr id="124659" name="グループ化 47">
          <a:extLst>
            <a:ext uri="{FF2B5EF4-FFF2-40B4-BE49-F238E27FC236}">
              <a16:creationId xmlns:a16="http://schemas.microsoft.com/office/drawing/2014/main" id="{A1F40C6B-CFA6-8686-549B-7D1558242BD7}"/>
            </a:ext>
          </a:extLst>
        </xdr:cNvPr>
        <xdr:cNvGrpSpPr>
          <a:grpSpLocks/>
        </xdr:cNvGrpSpPr>
      </xdr:nvGrpSpPr>
      <xdr:grpSpPr bwMode="auto">
        <a:xfrm>
          <a:off x="11144250" y="9490710"/>
          <a:ext cx="685800" cy="215265"/>
          <a:chOff x="10648949" y="8475518"/>
          <a:chExt cx="676275" cy="236393"/>
        </a:xfrm>
      </xdr:grpSpPr>
      <xdr:sp macro="" textlink="">
        <xdr:nvSpPr>
          <xdr:cNvPr id="106304" name="正方形/長方形 106303">
            <a:extLst>
              <a:ext uri="{FF2B5EF4-FFF2-40B4-BE49-F238E27FC236}">
                <a16:creationId xmlns:a16="http://schemas.microsoft.com/office/drawing/2014/main" id="{084E3439-9B3E-BC0E-7449-26550205294B}"/>
              </a:ext>
            </a:extLst>
          </xdr:cNvPr>
          <xdr:cNvSpPr/>
        </xdr:nvSpPr>
        <xdr:spPr>
          <a:xfrm>
            <a:off x="10673996" y="8519294"/>
            <a:ext cx="450850" cy="192617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05" name="正方形/長方形 106304">
            <a:extLst>
              <a:ext uri="{FF2B5EF4-FFF2-40B4-BE49-F238E27FC236}">
                <a16:creationId xmlns:a16="http://schemas.microsoft.com/office/drawing/2014/main" id="{E413410D-29C3-7258-0DC6-441AA438956A}"/>
              </a:ext>
            </a:extLst>
          </xdr:cNvPr>
          <xdr:cNvSpPr/>
        </xdr:nvSpPr>
        <xdr:spPr>
          <a:xfrm>
            <a:off x="10648949" y="8475518"/>
            <a:ext cx="676275" cy="218882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w.Block</a:t>
            </a:r>
          </a:p>
        </xdr:txBody>
      </xdr:sp>
    </xdr:grpSp>
    <xdr:clientData/>
  </xdr:twoCellAnchor>
  <xdr:twoCellAnchor>
    <xdr:from>
      <xdr:col>11</xdr:col>
      <xdr:colOff>190500</xdr:colOff>
      <xdr:row>38</xdr:row>
      <xdr:rowOff>205740</xdr:rowOff>
    </xdr:from>
    <xdr:to>
      <xdr:col>12</xdr:col>
      <xdr:colOff>259080</xdr:colOff>
      <xdr:row>39</xdr:row>
      <xdr:rowOff>137160</xdr:rowOff>
    </xdr:to>
    <xdr:grpSp>
      <xdr:nvGrpSpPr>
        <xdr:cNvPr id="124660" name="グループ化 52">
          <a:extLst>
            <a:ext uri="{FF2B5EF4-FFF2-40B4-BE49-F238E27FC236}">
              <a16:creationId xmlns:a16="http://schemas.microsoft.com/office/drawing/2014/main" id="{45D96232-9FDC-D0DC-F3C8-0436C53357B2}"/>
            </a:ext>
          </a:extLst>
        </xdr:cNvPr>
        <xdr:cNvGrpSpPr>
          <a:grpSpLocks/>
        </xdr:cNvGrpSpPr>
      </xdr:nvGrpSpPr>
      <xdr:grpSpPr bwMode="auto">
        <a:xfrm>
          <a:off x="6724650" y="9930765"/>
          <a:ext cx="754380" cy="207645"/>
          <a:chOff x="10668001" y="8504093"/>
          <a:chExt cx="761999" cy="236393"/>
        </a:xfrm>
      </xdr:grpSpPr>
      <xdr:sp macro="" textlink="">
        <xdr:nvSpPr>
          <xdr:cNvPr id="106307" name="正方形/長方形 106306">
            <a:extLst>
              <a:ext uri="{FF2B5EF4-FFF2-40B4-BE49-F238E27FC236}">
                <a16:creationId xmlns:a16="http://schemas.microsoft.com/office/drawing/2014/main" id="{E813E19A-70AA-BFD6-85C5-B120312D7DA7}"/>
              </a:ext>
            </a:extLst>
          </xdr:cNvPr>
          <xdr:cNvSpPr/>
        </xdr:nvSpPr>
        <xdr:spPr>
          <a:xfrm>
            <a:off x="10668001" y="8556625"/>
            <a:ext cx="465666" cy="183861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08" name="正方形/長方形 106307">
            <a:extLst>
              <a:ext uri="{FF2B5EF4-FFF2-40B4-BE49-F238E27FC236}">
                <a16:creationId xmlns:a16="http://schemas.microsoft.com/office/drawing/2014/main" id="{A32394DB-DF8D-F309-F782-52ACCD03B7D8}"/>
              </a:ext>
            </a:extLst>
          </xdr:cNvPr>
          <xdr:cNvSpPr/>
        </xdr:nvSpPr>
        <xdr:spPr>
          <a:xfrm>
            <a:off x="10684934" y="8504093"/>
            <a:ext cx="745066" cy="19261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Gong</a:t>
            </a:r>
          </a:p>
        </xdr:txBody>
      </xdr:sp>
    </xdr:grpSp>
    <xdr:clientData/>
  </xdr:twoCellAnchor>
  <xdr:twoCellAnchor>
    <xdr:from>
      <xdr:col>16</xdr:col>
      <xdr:colOff>327660</xdr:colOff>
      <xdr:row>32</xdr:row>
      <xdr:rowOff>167640</xdr:rowOff>
    </xdr:from>
    <xdr:to>
      <xdr:col>17</xdr:col>
      <xdr:colOff>160020</xdr:colOff>
      <xdr:row>34</xdr:row>
      <xdr:rowOff>76200</xdr:rowOff>
    </xdr:to>
    <xdr:grpSp>
      <xdr:nvGrpSpPr>
        <xdr:cNvPr id="124661" name="グループ化 48">
          <a:extLst>
            <a:ext uri="{FF2B5EF4-FFF2-40B4-BE49-F238E27FC236}">
              <a16:creationId xmlns:a16="http://schemas.microsoft.com/office/drawing/2014/main" id="{C407A363-DF85-05FC-A9B6-9DF9FEA1B8E8}"/>
            </a:ext>
          </a:extLst>
        </xdr:cNvPr>
        <xdr:cNvGrpSpPr>
          <a:grpSpLocks/>
        </xdr:cNvGrpSpPr>
      </xdr:nvGrpSpPr>
      <xdr:grpSpPr bwMode="auto">
        <a:xfrm>
          <a:off x="10290810" y="8530590"/>
          <a:ext cx="518160" cy="384810"/>
          <a:chOff x="8961315" y="9401174"/>
          <a:chExt cx="572965" cy="361951"/>
        </a:xfrm>
      </xdr:grpSpPr>
      <xdr:sp macro="" textlink="">
        <xdr:nvSpPr>
          <xdr:cNvPr id="106310" name="正方形/長方形 106309">
            <a:extLst>
              <a:ext uri="{FF2B5EF4-FFF2-40B4-BE49-F238E27FC236}">
                <a16:creationId xmlns:a16="http://schemas.microsoft.com/office/drawing/2014/main" id="{41A7E0B5-EAEB-A879-E943-60C9EF70369F}"/>
              </a:ext>
            </a:extLst>
          </xdr:cNvPr>
          <xdr:cNvSpPr/>
        </xdr:nvSpPr>
        <xdr:spPr>
          <a:xfrm>
            <a:off x="9029294" y="9401174"/>
            <a:ext cx="271916" cy="361951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11" name="正方形/長方形 106310">
            <a:extLst>
              <a:ext uri="{FF2B5EF4-FFF2-40B4-BE49-F238E27FC236}">
                <a16:creationId xmlns:a16="http://schemas.microsoft.com/office/drawing/2014/main" id="{084D4D30-F35E-1296-3BCA-7D1E57CF4C03}"/>
              </a:ext>
            </a:extLst>
          </xdr:cNvPr>
          <xdr:cNvSpPr/>
        </xdr:nvSpPr>
        <xdr:spPr>
          <a:xfrm>
            <a:off x="8961315" y="9484121"/>
            <a:ext cx="572965" cy="24884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B.D</a:t>
            </a:r>
          </a:p>
        </xdr:txBody>
      </xdr:sp>
    </xdr:grpSp>
    <xdr:clientData/>
  </xdr:twoCellAnchor>
  <xdr:twoCellAnchor>
    <xdr:from>
      <xdr:col>17</xdr:col>
      <xdr:colOff>190500</xdr:colOff>
      <xdr:row>33</xdr:row>
      <xdr:rowOff>76200</xdr:rowOff>
    </xdr:from>
    <xdr:to>
      <xdr:col>17</xdr:col>
      <xdr:colOff>541020</xdr:colOff>
      <xdr:row>34</xdr:row>
      <xdr:rowOff>83820</xdr:rowOff>
    </xdr:to>
    <xdr:grpSp>
      <xdr:nvGrpSpPr>
        <xdr:cNvPr id="124662" name="グループ化 60">
          <a:extLst>
            <a:ext uri="{FF2B5EF4-FFF2-40B4-BE49-F238E27FC236}">
              <a16:creationId xmlns:a16="http://schemas.microsoft.com/office/drawing/2014/main" id="{55F3872F-48F1-6B36-18A4-85EF3911FA06}"/>
            </a:ext>
          </a:extLst>
        </xdr:cNvPr>
        <xdr:cNvGrpSpPr>
          <a:grpSpLocks/>
        </xdr:cNvGrpSpPr>
      </xdr:nvGrpSpPr>
      <xdr:grpSpPr bwMode="auto">
        <a:xfrm>
          <a:off x="10839450" y="8677275"/>
          <a:ext cx="350520" cy="245745"/>
          <a:chOff x="11334750" y="8715375"/>
          <a:chExt cx="438150" cy="247650"/>
        </a:xfrm>
      </xdr:grpSpPr>
      <xdr:sp macro="" textlink="">
        <xdr:nvSpPr>
          <xdr:cNvPr id="106313" name="正方形/長方形 106312">
            <a:extLst>
              <a:ext uri="{FF2B5EF4-FFF2-40B4-BE49-F238E27FC236}">
                <a16:creationId xmlns:a16="http://schemas.microsoft.com/office/drawing/2014/main" id="{53B7FBF0-A2D2-C412-5033-84B293D23987}"/>
              </a:ext>
            </a:extLst>
          </xdr:cNvPr>
          <xdr:cNvSpPr/>
        </xdr:nvSpPr>
        <xdr:spPr>
          <a:xfrm>
            <a:off x="11334750" y="8715375"/>
            <a:ext cx="4381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S.D</a:t>
            </a:r>
          </a:p>
        </xdr:txBody>
      </xdr:sp>
      <xdr:sp macro="" textlink="">
        <xdr:nvSpPr>
          <xdr:cNvPr id="106314" name="楕円 106313">
            <a:extLst>
              <a:ext uri="{FF2B5EF4-FFF2-40B4-BE49-F238E27FC236}">
                <a16:creationId xmlns:a16="http://schemas.microsoft.com/office/drawing/2014/main" id="{6ABB63F1-B59E-863C-D4DA-B865092905C8}"/>
              </a:ext>
            </a:extLst>
          </xdr:cNvPr>
          <xdr:cNvSpPr/>
        </xdr:nvSpPr>
        <xdr:spPr>
          <a:xfrm>
            <a:off x="11372850" y="8715375"/>
            <a:ext cx="238125" cy="239661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281940</xdr:colOff>
      <xdr:row>38</xdr:row>
      <xdr:rowOff>38100</xdr:rowOff>
    </xdr:from>
    <xdr:to>
      <xdr:col>13</xdr:col>
      <xdr:colOff>198120</xdr:colOff>
      <xdr:row>39</xdr:row>
      <xdr:rowOff>137160</xdr:rowOff>
    </xdr:to>
    <xdr:grpSp>
      <xdr:nvGrpSpPr>
        <xdr:cNvPr id="124663" name="グループ化 67">
          <a:extLst>
            <a:ext uri="{FF2B5EF4-FFF2-40B4-BE49-F238E27FC236}">
              <a16:creationId xmlns:a16="http://schemas.microsoft.com/office/drawing/2014/main" id="{C39A4F87-11D6-DDCD-DAD5-66D9C09AFE6F}"/>
            </a:ext>
          </a:extLst>
        </xdr:cNvPr>
        <xdr:cNvGrpSpPr>
          <a:grpSpLocks/>
        </xdr:cNvGrpSpPr>
      </xdr:nvGrpSpPr>
      <xdr:grpSpPr bwMode="auto">
        <a:xfrm>
          <a:off x="7501890" y="9763125"/>
          <a:ext cx="601980" cy="375285"/>
          <a:chOff x="8791575" y="8943975"/>
          <a:chExt cx="590550" cy="371475"/>
        </a:xfrm>
      </xdr:grpSpPr>
      <xdr:sp macro="" textlink="">
        <xdr:nvSpPr>
          <xdr:cNvPr id="106316" name="楕円 106315">
            <a:extLst>
              <a:ext uri="{FF2B5EF4-FFF2-40B4-BE49-F238E27FC236}">
                <a16:creationId xmlns:a16="http://schemas.microsoft.com/office/drawing/2014/main" id="{54DAD9AF-A2ED-03DC-BCA4-61AACA0832EE}"/>
              </a:ext>
            </a:extLst>
          </xdr:cNvPr>
          <xdr:cNvSpPr/>
        </xdr:nvSpPr>
        <xdr:spPr>
          <a:xfrm>
            <a:off x="8800011" y="9133503"/>
            <a:ext cx="160292" cy="151622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17" name="楕円 106316">
            <a:extLst>
              <a:ext uri="{FF2B5EF4-FFF2-40B4-BE49-F238E27FC236}">
                <a16:creationId xmlns:a16="http://schemas.microsoft.com/office/drawing/2014/main" id="{10181FE0-0351-7258-4A56-2AB5B71CBA04}"/>
              </a:ext>
            </a:extLst>
          </xdr:cNvPr>
          <xdr:cNvSpPr/>
        </xdr:nvSpPr>
        <xdr:spPr>
          <a:xfrm>
            <a:off x="8968740" y="9118341"/>
            <a:ext cx="194038" cy="197109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18" name="正方形/長方形 106317">
            <a:extLst>
              <a:ext uri="{FF2B5EF4-FFF2-40B4-BE49-F238E27FC236}">
                <a16:creationId xmlns:a16="http://schemas.microsoft.com/office/drawing/2014/main" id="{AA213C51-4ED9-7FA3-A24C-FA4CF1C967F0}"/>
              </a:ext>
            </a:extLst>
          </xdr:cNvPr>
          <xdr:cNvSpPr/>
        </xdr:nvSpPr>
        <xdr:spPr>
          <a:xfrm>
            <a:off x="8791575" y="8943975"/>
            <a:ext cx="590550" cy="25017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2Tom</a:t>
            </a:r>
          </a:p>
        </xdr:txBody>
      </xdr:sp>
    </xdr:grpSp>
    <xdr:clientData/>
  </xdr:twoCellAnchor>
  <xdr:twoCellAnchor>
    <xdr:from>
      <xdr:col>13</xdr:col>
      <xdr:colOff>152400</xdr:colOff>
      <xdr:row>37</xdr:row>
      <xdr:rowOff>83820</xdr:rowOff>
    </xdr:from>
    <xdr:to>
      <xdr:col>14</xdr:col>
      <xdr:colOff>53340</xdr:colOff>
      <xdr:row>39</xdr:row>
      <xdr:rowOff>137160</xdr:rowOff>
    </xdr:to>
    <xdr:grpSp>
      <xdr:nvGrpSpPr>
        <xdr:cNvPr id="124664" name="グループ化 72">
          <a:extLst>
            <a:ext uri="{FF2B5EF4-FFF2-40B4-BE49-F238E27FC236}">
              <a16:creationId xmlns:a16="http://schemas.microsoft.com/office/drawing/2014/main" id="{E2CD78B7-DDBA-289E-73DC-E1DFCAA8C70D}"/>
            </a:ext>
          </a:extLst>
        </xdr:cNvPr>
        <xdr:cNvGrpSpPr>
          <a:grpSpLocks/>
        </xdr:cNvGrpSpPr>
      </xdr:nvGrpSpPr>
      <xdr:grpSpPr bwMode="auto">
        <a:xfrm>
          <a:off x="8058150" y="9637395"/>
          <a:ext cx="586740" cy="501015"/>
          <a:chOff x="8543924" y="9182100"/>
          <a:chExt cx="561975" cy="495301"/>
        </a:xfrm>
      </xdr:grpSpPr>
      <xdr:sp macro="" textlink="">
        <xdr:nvSpPr>
          <xdr:cNvPr id="106320" name="楕円 106319">
            <a:extLst>
              <a:ext uri="{FF2B5EF4-FFF2-40B4-BE49-F238E27FC236}">
                <a16:creationId xmlns:a16="http://schemas.microsoft.com/office/drawing/2014/main" id="{B3904AF1-514E-0426-F74E-8D897EA2BD90}"/>
              </a:ext>
            </a:extLst>
          </xdr:cNvPr>
          <xdr:cNvSpPr/>
        </xdr:nvSpPr>
        <xdr:spPr>
          <a:xfrm>
            <a:off x="8568717" y="9364980"/>
            <a:ext cx="173551" cy="152400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21" name="楕円 106320">
            <a:extLst>
              <a:ext uri="{FF2B5EF4-FFF2-40B4-BE49-F238E27FC236}">
                <a16:creationId xmlns:a16="http://schemas.microsoft.com/office/drawing/2014/main" id="{B4414DA4-845A-36B6-78B0-B1E8B93B5D95}"/>
              </a:ext>
            </a:extLst>
          </xdr:cNvPr>
          <xdr:cNvSpPr/>
        </xdr:nvSpPr>
        <xdr:spPr>
          <a:xfrm>
            <a:off x="8742268" y="9364980"/>
            <a:ext cx="165287" cy="152400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22" name="楕円 106321">
            <a:extLst>
              <a:ext uri="{FF2B5EF4-FFF2-40B4-BE49-F238E27FC236}">
                <a16:creationId xmlns:a16="http://schemas.microsoft.com/office/drawing/2014/main" id="{6E993487-5C70-4110-98BE-C467E99AF17A}"/>
              </a:ext>
            </a:extLst>
          </xdr:cNvPr>
          <xdr:cNvSpPr/>
        </xdr:nvSpPr>
        <xdr:spPr>
          <a:xfrm>
            <a:off x="8568717" y="9525001"/>
            <a:ext cx="173551" cy="152400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23" name="楕円 106322">
            <a:extLst>
              <a:ext uri="{FF2B5EF4-FFF2-40B4-BE49-F238E27FC236}">
                <a16:creationId xmlns:a16="http://schemas.microsoft.com/office/drawing/2014/main" id="{C0ABA3CA-30B0-8324-0A0D-FCD6FB8CC1AF}"/>
              </a:ext>
            </a:extLst>
          </xdr:cNvPr>
          <xdr:cNvSpPr/>
        </xdr:nvSpPr>
        <xdr:spPr>
          <a:xfrm>
            <a:off x="8742268" y="9525001"/>
            <a:ext cx="165287" cy="152400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24" name="正方形/長方形 106323">
            <a:extLst>
              <a:ext uri="{FF2B5EF4-FFF2-40B4-BE49-F238E27FC236}">
                <a16:creationId xmlns:a16="http://schemas.microsoft.com/office/drawing/2014/main" id="{C1181BD6-4DBF-9E7E-7DE9-DC7128F974D0}"/>
              </a:ext>
            </a:extLst>
          </xdr:cNvPr>
          <xdr:cNvSpPr/>
        </xdr:nvSpPr>
        <xdr:spPr>
          <a:xfrm>
            <a:off x="8543924" y="9182100"/>
            <a:ext cx="561975" cy="25146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4Tom</a:t>
            </a:r>
          </a:p>
        </xdr:txBody>
      </xdr:sp>
    </xdr:grpSp>
    <xdr:clientData/>
  </xdr:twoCellAnchor>
  <xdr:twoCellAnchor>
    <xdr:from>
      <xdr:col>13</xdr:col>
      <xdr:colOff>533400</xdr:colOff>
      <xdr:row>38</xdr:row>
      <xdr:rowOff>76200</xdr:rowOff>
    </xdr:from>
    <xdr:to>
      <xdr:col>14</xdr:col>
      <xdr:colOff>403860</xdr:colOff>
      <xdr:row>39</xdr:row>
      <xdr:rowOff>137160</xdr:rowOff>
    </xdr:to>
    <xdr:grpSp>
      <xdr:nvGrpSpPr>
        <xdr:cNvPr id="124665" name="グループ化 86">
          <a:extLst>
            <a:ext uri="{FF2B5EF4-FFF2-40B4-BE49-F238E27FC236}">
              <a16:creationId xmlns:a16="http://schemas.microsoft.com/office/drawing/2014/main" id="{1B58A1F1-36B2-C0CF-EECD-87F62F2F9774}"/>
            </a:ext>
          </a:extLst>
        </xdr:cNvPr>
        <xdr:cNvGrpSpPr>
          <a:grpSpLocks/>
        </xdr:cNvGrpSpPr>
      </xdr:nvGrpSpPr>
      <xdr:grpSpPr bwMode="auto">
        <a:xfrm>
          <a:off x="8439150" y="9801225"/>
          <a:ext cx="556260" cy="337185"/>
          <a:chOff x="8934449" y="9725025"/>
          <a:chExt cx="523875" cy="333376"/>
        </a:xfrm>
      </xdr:grpSpPr>
      <xdr:sp macro="" textlink="">
        <xdr:nvSpPr>
          <xdr:cNvPr id="106326" name="楕円 106325">
            <a:extLst>
              <a:ext uri="{FF2B5EF4-FFF2-40B4-BE49-F238E27FC236}">
                <a16:creationId xmlns:a16="http://schemas.microsoft.com/office/drawing/2014/main" id="{76F6D529-8A5A-7555-84E0-7E9C7B261AC5}"/>
              </a:ext>
            </a:extLst>
          </xdr:cNvPr>
          <xdr:cNvSpPr/>
        </xdr:nvSpPr>
        <xdr:spPr>
          <a:xfrm>
            <a:off x="9057232" y="9906866"/>
            <a:ext cx="155525" cy="151535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27" name="正方形/長方形 106326">
            <a:extLst>
              <a:ext uri="{FF2B5EF4-FFF2-40B4-BE49-F238E27FC236}">
                <a16:creationId xmlns:a16="http://schemas.microsoft.com/office/drawing/2014/main" id="{C598E1DD-8D5A-8146-C423-4B329956A881}"/>
              </a:ext>
            </a:extLst>
          </xdr:cNvPr>
          <xdr:cNvSpPr/>
        </xdr:nvSpPr>
        <xdr:spPr>
          <a:xfrm>
            <a:off x="8934449" y="9725025"/>
            <a:ext cx="523875" cy="250032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1Tom</a:t>
            </a:r>
          </a:p>
        </xdr:txBody>
      </xdr:sp>
    </xdr:grpSp>
    <xdr:clientData/>
  </xdr:twoCellAnchor>
  <xdr:twoCellAnchor>
    <xdr:from>
      <xdr:col>14</xdr:col>
      <xdr:colOff>358140</xdr:colOff>
      <xdr:row>37</xdr:row>
      <xdr:rowOff>152400</xdr:rowOff>
    </xdr:from>
    <xdr:to>
      <xdr:col>15</xdr:col>
      <xdr:colOff>419100</xdr:colOff>
      <xdr:row>39</xdr:row>
      <xdr:rowOff>144780</xdr:rowOff>
    </xdr:to>
    <xdr:grpSp>
      <xdr:nvGrpSpPr>
        <xdr:cNvPr id="124666" name="グループ化 90">
          <a:extLst>
            <a:ext uri="{FF2B5EF4-FFF2-40B4-BE49-F238E27FC236}">
              <a16:creationId xmlns:a16="http://schemas.microsoft.com/office/drawing/2014/main" id="{9A492622-A09A-C78E-ACAF-9D9884BF82DB}"/>
            </a:ext>
          </a:extLst>
        </xdr:cNvPr>
        <xdr:cNvGrpSpPr>
          <a:grpSpLocks/>
        </xdr:cNvGrpSpPr>
      </xdr:nvGrpSpPr>
      <xdr:grpSpPr bwMode="auto">
        <a:xfrm>
          <a:off x="8949690" y="9705975"/>
          <a:ext cx="746760" cy="440055"/>
          <a:chOff x="9277350" y="9648825"/>
          <a:chExt cx="752475" cy="438151"/>
        </a:xfrm>
      </xdr:grpSpPr>
      <xdr:sp macro="" textlink="">
        <xdr:nvSpPr>
          <xdr:cNvPr id="106329" name="楕円 106328">
            <a:extLst>
              <a:ext uri="{FF2B5EF4-FFF2-40B4-BE49-F238E27FC236}">
                <a16:creationId xmlns:a16="http://schemas.microsoft.com/office/drawing/2014/main" id="{82BE2287-0912-9ADB-68E6-A1E28ECB6A7C}"/>
              </a:ext>
            </a:extLst>
          </xdr:cNvPr>
          <xdr:cNvSpPr/>
        </xdr:nvSpPr>
        <xdr:spPr>
          <a:xfrm>
            <a:off x="9277350" y="9933239"/>
            <a:ext cx="160641" cy="153737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30" name="楕円 106329">
            <a:extLst>
              <a:ext uri="{FF2B5EF4-FFF2-40B4-BE49-F238E27FC236}">
                <a16:creationId xmlns:a16="http://schemas.microsoft.com/office/drawing/2014/main" id="{9B26919F-A115-D4C6-D436-74989BA2E22C}"/>
              </a:ext>
            </a:extLst>
          </xdr:cNvPr>
          <xdr:cNvSpPr/>
        </xdr:nvSpPr>
        <xdr:spPr>
          <a:xfrm>
            <a:off x="9412626" y="9840996"/>
            <a:ext cx="160641" cy="153737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31" name="楕円 106330">
            <a:extLst>
              <a:ext uri="{FF2B5EF4-FFF2-40B4-BE49-F238E27FC236}">
                <a16:creationId xmlns:a16="http://schemas.microsoft.com/office/drawing/2014/main" id="{67D8AC8B-4F9C-17F7-F1A5-C1C83A8FD8E3}"/>
              </a:ext>
            </a:extLst>
          </xdr:cNvPr>
          <xdr:cNvSpPr/>
        </xdr:nvSpPr>
        <xdr:spPr>
          <a:xfrm>
            <a:off x="9573267" y="9840996"/>
            <a:ext cx="160641" cy="153737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32" name="楕円 106331">
            <a:extLst>
              <a:ext uri="{FF2B5EF4-FFF2-40B4-BE49-F238E27FC236}">
                <a16:creationId xmlns:a16="http://schemas.microsoft.com/office/drawing/2014/main" id="{7B58015E-D70D-59D6-E8C4-8228064CB777}"/>
              </a:ext>
            </a:extLst>
          </xdr:cNvPr>
          <xdr:cNvSpPr/>
        </xdr:nvSpPr>
        <xdr:spPr>
          <a:xfrm>
            <a:off x="9716998" y="9933239"/>
            <a:ext cx="160641" cy="153737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33" name="正方形/長方形 106332">
            <a:extLst>
              <a:ext uri="{FF2B5EF4-FFF2-40B4-BE49-F238E27FC236}">
                <a16:creationId xmlns:a16="http://schemas.microsoft.com/office/drawing/2014/main" id="{5E79B447-45FD-817C-C762-614A4E7E10C9}"/>
              </a:ext>
            </a:extLst>
          </xdr:cNvPr>
          <xdr:cNvSpPr/>
        </xdr:nvSpPr>
        <xdr:spPr>
          <a:xfrm>
            <a:off x="9361898" y="9648825"/>
            <a:ext cx="667927" cy="24598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4.Tom</a:t>
            </a:r>
          </a:p>
        </xdr:txBody>
      </xdr:sp>
    </xdr:grpSp>
    <xdr:clientData/>
  </xdr:twoCellAnchor>
  <xdr:twoCellAnchor>
    <xdr:from>
      <xdr:col>11</xdr:col>
      <xdr:colOff>152400</xdr:colOff>
      <xdr:row>37</xdr:row>
      <xdr:rowOff>68580</xdr:rowOff>
    </xdr:from>
    <xdr:to>
      <xdr:col>12</xdr:col>
      <xdr:colOff>213360</xdr:colOff>
      <xdr:row>38</xdr:row>
      <xdr:rowOff>144780</xdr:rowOff>
    </xdr:to>
    <xdr:grpSp>
      <xdr:nvGrpSpPr>
        <xdr:cNvPr id="124667" name="グループ化 102">
          <a:extLst>
            <a:ext uri="{FF2B5EF4-FFF2-40B4-BE49-F238E27FC236}">
              <a16:creationId xmlns:a16="http://schemas.microsoft.com/office/drawing/2014/main" id="{D9FC62E0-D7A9-E0AF-C944-2DCFBEFD9773}"/>
            </a:ext>
          </a:extLst>
        </xdr:cNvPr>
        <xdr:cNvGrpSpPr>
          <a:grpSpLocks/>
        </xdr:cNvGrpSpPr>
      </xdr:nvGrpSpPr>
      <xdr:grpSpPr bwMode="auto">
        <a:xfrm>
          <a:off x="6686550" y="9622155"/>
          <a:ext cx="746760" cy="247650"/>
          <a:chOff x="10620375" y="8486775"/>
          <a:chExt cx="762000" cy="247650"/>
        </a:xfrm>
      </xdr:grpSpPr>
      <xdr:sp macro="" textlink="">
        <xdr:nvSpPr>
          <xdr:cNvPr id="106335" name="正方形/長方形 106334">
            <a:extLst>
              <a:ext uri="{FF2B5EF4-FFF2-40B4-BE49-F238E27FC236}">
                <a16:creationId xmlns:a16="http://schemas.microsoft.com/office/drawing/2014/main" id="{B811F209-61CE-5107-A0A8-58311374821F}"/>
              </a:ext>
            </a:extLst>
          </xdr:cNvPr>
          <xdr:cNvSpPr/>
        </xdr:nvSpPr>
        <xdr:spPr>
          <a:xfrm>
            <a:off x="10680308" y="8517731"/>
            <a:ext cx="393843" cy="177998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36" name="正方形/長方形 106335">
            <a:extLst>
              <a:ext uri="{FF2B5EF4-FFF2-40B4-BE49-F238E27FC236}">
                <a16:creationId xmlns:a16="http://schemas.microsoft.com/office/drawing/2014/main" id="{FCD66E1D-85C6-A083-6EAC-E4E7490931EB}"/>
              </a:ext>
            </a:extLst>
          </xdr:cNvPr>
          <xdr:cNvSpPr/>
        </xdr:nvSpPr>
        <xdr:spPr>
          <a:xfrm>
            <a:off x="10620375" y="8486775"/>
            <a:ext cx="7620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altLang="ja-JP" sz="8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Chimes</a:t>
            </a:r>
            <a:endParaRPr kumimoji="1" lang="en-US" altLang="ja-JP" sz="8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18</xdr:col>
      <xdr:colOff>457200</xdr:colOff>
      <xdr:row>37</xdr:row>
      <xdr:rowOff>38100</xdr:rowOff>
    </xdr:from>
    <xdr:to>
      <xdr:col>19</xdr:col>
      <xdr:colOff>411480</xdr:colOff>
      <xdr:row>39</xdr:row>
      <xdr:rowOff>251460</xdr:rowOff>
    </xdr:to>
    <xdr:grpSp>
      <xdr:nvGrpSpPr>
        <xdr:cNvPr id="124668" name="グループ化 98">
          <a:extLst>
            <a:ext uri="{FF2B5EF4-FFF2-40B4-BE49-F238E27FC236}">
              <a16:creationId xmlns:a16="http://schemas.microsoft.com/office/drawing/2014/main" id="{BFCCE3E4-027E-B86C-2FC8-062D612AC288}"/>
            </a:ext>
          </a:extLst>
        </xdr:cNvPr>
        <xdr:cNvGrpSpPr>
          <a:grpSpLocks/>
        </xdr:cNvGrpSpPr>
      </xdr:nvGrpSpPr>
      <xdr:grpSpPr bwMode="auto">
        <a:xfrm>
          <a:off x="11791950" y="9591675"/>
          <a:ext cx="640080" cy="661035"/>
          <a:chOff x="11039475" y="9124951"/>
          <a:chExt cx="628650" cy="685799"/>
        </a:xfrm>
      </xdr:grpSpPr>
      <xdr:pic>
        <xdr:nvPicPr>
          <xdr:cNvPr id="124720" name="図 111" descr="「ドラムセット表...」の画像検索結果">
            <a:extLst>
              <a:ext uri="{FF2B5EF4-FFF2-40B4-BE49-F238E27FC236}">
                <a16:creationId xmlns:a16="http://schemas.microsoft.com/office/drawing/2014/main" id="{A6CBC03A-245D-49CB-AEF6-6D577C05C81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39475" y="9124951"/>
            <a:ext cx="609600" cy="6096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6339" name="正方形/長方形 106338">
            <a:extLst>
              <a:ext uri="{FF2B5EF4-FFF2-40B4-BE49-F238E27FC236}">
                <a16:creationId xmlns:a16="http://schemas.microsoft.com/office/drawing/2014/main" id="{09E462D6-FB8E-5243-9A80-63DAA27DCD7C}"/>
              </a:ext>
            </a:extLst>
          </xdr:cNvPr>
          <xdr:cNvSpPr/>
        </xdr:nvSpPr>
        <xdr:spPr>
          <a:xfrm>
            <a:off x="11165205" y="9560635"/>
            <a:ext cx="502920" cy="25011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Dr.set</a:t>
            </a:r>
          </a:p>
        </xdr:txBody>
      </xdr:sp>
    </xdr:grpSp>
    <xdr:clientData/>
  </xdr:twoCellAnchor>
  <xdr:twoCellAnchor>
    <xdr:from>
      <xdr:col>17</xdr:col>
      <xdr:colOff>487680</xdr:colOff>
      <xdr:row>38</xdr:row>
      <xdr:rowOff>45720</xdr:rowOff>
    </xdr:from>
    <xdr:to>
      <xdr:col>18</xdr:col>
      <xdr:colOff>510540</xdr:colOff>
      <xdr:row>39</xdr:row>
      <xdr:rowOff>152400</xdr:rowOff>
    </xdr:to>
    <xdr:grpSp>
      <xdr:nvGrpSpPr>
        <xdr:cNvPr id="124669" name="グループ化 113">
          <a:extLst>
            <a:ext uri="{FF2B5EF4-FFF2-40B4-BE49-F238E27FC236}">
              <a16:creationId xmlns:a16="http://schemas.microsoft.com/office/drawing/2014/main" id="{70CA9075-B784-85B7-9AFC-CFAE35AFB83E}"/>
            </a:ext>
          </a:extLst>
        </xdr:cNvPr>
        <xdr:cNvGrpSpPr>
          <a:grpSpLocks/>
        </xdr:cNvGrpSpPr>
      </xdr:nvGrpSpPr>
      <xdr:grpSpPr bwMode="auto">
        <a:xfrm>
          <a:off x="11136630" y="9770745"/>
          <a:ext cx="708660" cy="382905"/>
          <a:chOff x="10125075" y="9696450"/>
          <a:chExt cx="723900" cy="381000"/>
        </a:xfrm>
      </xdr:grpSpPr>
      <xdr:sp macro="" textlink="">
        <xdr:nvSpPr>
          <xdr:cNvPr id="106341" name="楕円 106340">
            <a:extLst>
              <a:ext uri="{FF2B5EF4-FFF2-40B4-BE49-F238E27FC236}">
                <a16:creationId xmlns:a16="http://schemas.microsoft.com/office/drawing/2014/main" id="{04807D84-732A-5A6C-A4A9-C09FD636DB8A}"/>
              </a:ext>
            </a:extLst>
          </xdr:cNvPr>
          <xdr:cNvSpPr/>
        </xdr:nvSpPr>
        <xdr:spPr>
          <a:xfrm>
            <a:off x="10211254" y="9917430"/>
            <a:ext cx="163739" cy="152400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42" name="楕円 106341">
            <a:extLst>
              <a:ext uri="{FF2B5EF4-FFF2-40B4-BE49-F238E27FC236}">
                <a16:creationId xmlns:a16="http://schemas.microsoft.com/office/drawing/2014/main" id="{CB884E3A-F92F-8E45-0B6A-318A792447D5}"/>
              </a:ext>
            </a:extLst>
          </xdr:cNvPr>
          <xdr:cNvSpPr/>
        </xdr:nvSpPr>
        <xdr:spPr>
          <a:xfrm>
            <a:off x="10374993" y="9879330"/>
            <a:ext cx="180975" cy="198120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43" name="正方形/長方形 106342">
            <a:extLst>
              <a:ext uri="{FF2B5EF4-FFF2-40B4-BE49-F238E27FC236}">
                <a16:creationId xmlns:a16="http://schemas.microsoft.com/office/drawing/2014/main" id="{56A345C1-B3A9-64D9-8D27-B15D3F6E9D47}"/>
              </a:ext>
            </a:extLst>
          </xdr:cNvPr>
          <xdr:cNvSpPr/>
        </xdr:nvSpPr>
        <xdr:spPr>
          <a:xfrm>
            <a:off x="10125075" y="9696450"/>
            <a:ext cx="723900" cy="25146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Timbales</a:t>
            </a:r>
          </a:p>
        </xdr:txBody>
      </xdr:sp>
    </xdr:grpSp>
    <xdr:clientData/>
  </xdr:twoCellAnchor>
  <xdr:twoCellAnchor>
    <xdr:from>
      <xdr:col>17</xdr:col>
      <xdr:colOff>541020</xdr:colOff>
      <xdr:row>32</xdr:row>
      <xdr:rowOff>175260</xdr:rowOff>
    </xdr:from>
    <xdr:to>
      <xdr:col>18</xdr:col>
      <xdr:colOff>419100</xdr:colOff>
      <xdr:row>34</xdr:row>
      <xdr:rowOff>76200</xdr:rowOff>
    </xdr:to>
    <xdr:grpSp>
      <xdr:nvGrpSpPr>
        <xdr:cNvPr id="124670" name="グループ化 117">
          <a:extLst>
            <a:ext uri="{FF2B5EF4-FFF2-40B4-BE49-F238E27FC236}">
              <a16:creationId xmlns:a16="http://schemas.microsoft.com/office/drawing/2014/main" id="{02173250-E197-5AAE-7B11-6E7581DFDF63}"/>
            </a:ext>
          </a:extLst>
        </xdr:cNvPr>
        <xdr:cNvGrpSpPr>
          <a:grpSpLocks/>
        </xdr:cNvGrpSpPr>
      </xdr:nvGrpSpPr>
      <xdr:grpSpPr bwMode="auto">
        <a:xfrm>
          <a:off x="11189970" y="8538210"/>
          <a:ext cx="563880" cy="377190"/>
          <a:chOff x="10915650" y="9715500"/>
          <a:chExt cx="533400" cy="361950"/>
        </a:xfrm>
      </xdr:grpSpPr>
      <xdr:sp macro="" textlink="">
        <xdr:nvSpPr>
          <xdr:cNvPr id="106345" name="楕円 106344">
            <a:extLst>
              <a:ext uri="{FF2B5EF4-FFF2-40B4-BE49-F238E27FC236}">
                <a16:creationId xmlns:a16="http://schemas.microsoft.com/office/drawing/2014/main" id="{3636C799-541E-89B3-B22B-4AA0CE1C3FB8}"/>
              </a:ext>
            </a:extLst>
          </xdr:cNvPr>
          <xdr:cNvSpPr/>
        </xdr:nvSpPr>
        <xdr:spPr>
          <a:xfrm>
            <a:off x="11046948" y="9900326"/>
            <a:ext cx="164123" cy="177124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46" name="正方形/長方形 106345">
            <a:extLst>
              <a:ext uri="{FF2B5EF4-FFF2-40B4-BE49-F238E27FC236}">
                <a16:creationId xmlns:a16="http://schemas.microsoft.com/office/drawing/2014/main" id="{F595DBB0-18D3-1A44-F05D-93391E4DCD28}"/>
              </a:ext>
            </a:extLst>
          </xdr:cNvPr>
          <xdr:cNvSpPr/>
        </xdr:nvSpPr>
        <xdr:spPr>
          <a:xfrm>
            <a:off x="10915650" y="9715500"/>
            <a:ext cx="533400" cy="23873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S.Cym</a:t>
            </a:r>
          </a:p>
        </xdr:txBody>
      </xdr:sp>
    </xdr:grpSp>
    <xdr:clientData/>
  </xdr:twoCellAnchor>
  <xdr:twoCellAnchor>
    <xdr:from>
      <xdr:col>18</xdr:col>
      <xdr:colOff>358140</xdr:colOff>
      <xdr:row>32</xdr:row>
      <xdr:rowOff>129540</xdr:rowOff>
    </xdr:from>
    <xdr:to>
      <xdr:col>19</xdr:col>
      <xdr:colOff>259080</xdr:colOff>
      <xdr:row>34</xdr:row>
      <xdr:rowOff>53340</xdr:rowOff>
    </xdr:to>
    <xdr:grpSp>
      <xdr:nvGrpSpPr>
        <xdr:cNvPr id="124671" name="グループ化 123">
          <a:extLst>
            <a:ext uri="{FF2B5EF4-FFF2-40B4-BE49-F238E27FC236}">
              <a16:creationId xmlns:a16="http://schemas.microsoft.com/office/drawing/2014/main" id="{82ADC443-CE01-DBE2-990C-5C890BB9BEBB}"/>
            </a:ext>
          </a:extLst>
        </xdr:cNvPr>
        <xdr:cNvGrpSpPr>
          <a:grpSpLocks/>
        </xdr:cNvGrpSpPr>
      </xdr:nvGrpSpPr>
      <xdr:grpSpPr bwMode="auto">
        <a:xfrm>
          <a:off x="11692890" y="8492490"/>
          <a:ext cx="586740" cy="400050"/>
          <a:chOff x="10791825" y="8934450"/>
          <a:chExt cx="561975" cy="409575"/>
        </a:xfrm>
      </xdr:grpSpPr>
      <xdr:sp macro="" textlink="">
        <xdr:nvSpPr>
          <xdr:cNvPr id="106348" name="正方形/長方形 106347">
            <a:extLst>
              <a:ext uri="{FF2B5EF4-FFF2-40B4-BE49-F238E27FC236}">
                <a16:creationId xmlns:a16="http://schemas.microsoft.com/office/drawing/2014/main" id="{BC36BDAD-6B40-0E94-228E-E282D3760CA5}"/>
              </a:ext>
            </a:extLst>
          </xdr:cNvPr>
          <xdr:cNvSpPr/>
        </xdr:nvSpPr>
        <xdr:spPr>
          <a:xfrm>
            <a:off x="10932319" y="9139237"/>
            <a:ext cx="41322" cy="204788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49" name="正方形/長方形 106348">
            <a:extLst>
              <a:ext uri="{FF2B5EF4-FFF2-40B4-BE49-F238E27FC236}">
                <a16:creationId xmlns:a16="http://schemas.microsoft.com/office/drawing/2014/main" id="{5C7B0332-3DDC-4C6F-D05D-6253E7086AE2}"/>
              </a:ext>
            </a:extLst>
          </xdr:cNvPr>
          <xdr:cNvSpPr/>
        </xdr:nvSpPr>
        <xdr:spPr>
          <a:xfrm>
            <a:off x="11023226" y="9139237"/>
            <a:ext cx="41322" cy="204788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50" name="正方形/長方形 106349">
            <a:extLst>
              <a:ext uri="{FF2B5EF4-FFF2-40B4-BE49-F238E27FC236}">
                <a16:creationId xmlns:a16="http://schemas.microsoft.com/office/drawing/2014/main" id="{7DD20465-34CC-2F70-9262-4B88925E75EA}"/>
              </a:ext>
            </a:extLst>
          </xdr:cNvPr>
          <xdr:cNvSpPr/>
        </xdr:nvSpPr>
        <xdr:spPr>
          <a:xfrm>
            <a:off x="10791825" y="8934450"/>
            <a:ext cx="561975" cy="24574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C.Cym</a:t>
            </a:r>
          </a:p>
        </xdr:txBody>
      </xdr:sp>
    </xdr:grpSp>
    <xdr:clientData/>
  </xdr:twoCellAnchor>
  <xdr:twoCellAnchor>
    <xdr:from>
      <xdr:col>12</xdr:col>
      <xdr:colOff>182880</xdr:colOff>
      <xdr:row>35</xdr:row>
      <xdr:rowOff>83820</xdr:rowOff>
    </xdr:from>
    <xdr:to>
      <xdr:col>13</xdr:col>
      <xdr:colOff>152400</xdr:colOff>
      <xdr:row>36</xdr:row>
      <xdr:rowOff>167640</xdr:rowOff>
    </xdr:to>
    <xdr:grpSp>
      <xdr:nvGrpSpPr>
        <xdr:cNvPr id="124672" name="グループ化 126">
          <a:extLst>
            <a:ext uri="{FF2B5EF4-FFF2-40B4-BE49-F238E27FC236}">
              <a16:creationId xmlns:a16="http://schemas.microsoft.com/office/drawing/2014/main" id="{FF4CB19A-202C-4BE7-42FD-A421EB28A6E8}"/>
            </a:ext>
          </a:extLst>
        </xdr:cNvPr>
        <xdr:cNvGrpSpPr>
          <a:grpSpLocks/>
        </xdr:cNvGrpSpPr>
      </xdr:nvGrpSpPr>
      <xdr:grpSpPr bwMode="auto">
        <a:xfrm>
          <a:off x="7402830" y="9161145"/>
          <a:ext cx="655320" cy="321945"/>
          <a:chOff x="10753724" y="9601201"/>
          <a:chExt cx="657225" cy="333374"/>
        </a:xfrm>
      </xdr:grpSpPr>
      <xdr:sp macro="" textlink="">
        <xdr:nvSpPr>
          <xdr:cNvPr id="106352" name="正方形/長方形 106351">
            <a:extLst>
              <a:ext uri="{FF2B5EF4-FFF2-40B4-BE49-F238E27FC236}">
                <a16:creationId xmlns:a16="http://schemas.microsoft.com/office/drawing/2014/main" id="{58B14D6F-3BE7-39C3-9D92-FCA027FD1B74}"/>
              </a:ext>
            </a:extLst>
          </xdr:cNvPr>
          <xdr:cNvSpPr/>
        </xdr:nvSpPr>
        <xdr:spPr>
          <a:xfrm>
            <a:off x="10890290" y="9788216"/>
            <a:ext cx="264597" cy="146359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53" name="正方形/長方形 106352">
            <a:extLst>
              <a:ext uri="{FF2B5EF4-FFF2-40B4-BE49-F238E27FC236}">
                <a16:creationId xmlns:a16="http://schemas.microsoft.com/office/drawing/2014/main" id="{3172E24B-24E0-3386-DB43-3F40AB71927B}"/>
              </a:ext>
            </a:extLst>
          </xdr:cNvPr>
          <xdr:cNvSpPr/>
        </xdr:nvSpPr>
        <xdr:spPr>
          <a:xfrm>
            <a:off x="10753724" y="9601201"/>
            <a:ext cx="657225" cy="18701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Per.Table</a:t>
            </a:r>
          </a:p>
        </xdr:txBody>
      </xdr:sp>
    </xdr:grpSp>
    <xdr:clientData/>
  </xdr:twoCellAnchor>
  <xdr:twoCellAnchor>
    <xdr:from>
      <xdr:col>16</xdr:col>
      <xdr:colOff>106680</xdr:colOff>
      <xdr:row>35</xdr:row>
      <xdr:rowOff>213360</xdr:rowOff>
    </xdr:from>
    <xdr:to>
      <xdr:col>17</xdr:col>
      <xdr:colOff>114300</xdr:colOff>
      <xdr:row>38</xdr:row>
      <xdr:rowOff>7620</xdr:rowOff>
    </xdr:to>
    <xdr:grpSp>
      <xdr:nvGrpSpPr>
        <xdr:cNvPr id="124673" name="グループ化 137">
          <a:extLst>
            <a:ext uri="{FF2B5EF4-FFF2-40B4-BE49-F238E27FC236}">
              <a16:creationId xmlns:a16="http://schemas.microsoft.com/office/drawing/2014/main" id="{5717B5A3-2E19-01F3-29BF-23608331D5AF}"/>
            </a:ext>
          </a:extLst>
        </xdr:cNvPr>
        <xdr:cNvGrpSpPr>
          <a:grpSpLocks/>
        </xdr:cNvGrpSpPr>
      </xdr:nvGrpSpPr>
      <xdr:grpSpPr bwMode="auto">
        <a:xfrm>
          <a:off x="10069830" y="9290685"/>
          <a:ext cx="693420" cy="441960"/>
          <a:chOff x="15317986" y="8849467"/>
          <a:chExt cx="695199" cy="420776"/>
        </a:xfrm>
      </xdr:grpSpPr>
      <xdr:grpSp>
        <xdr:nvGrpSpPr>
          <xdr:cNvPr id="124706" name="グループ化 134">
            <a:extLst>
              <a:ext uri="{FF2B5EF4-FFF2-40B4-BE49-F238E27FC236}">
                <a16:creationId xmlns:a16="http://schemas.microsoft.com/office/drawing/2014/main" id="{34FDF0CC-E7E8-C482-8787-6E5C5960EEC2}"/>
              </a:ext>
            </a:extLst>
          </xdr:cNvPr>
          <xdr:cNvGrpSpPr>
            <a:grpSpLocks/>
          </xdr:cNvGrpSpPr>
        </xdr:nvGrpSpPr>
        <xdr:grpSpPr bwMode="auto">
          <a:xfrm rot="-3968391">
            <a:off x="15513976" y="8771034"/>
            <a:ext cx="303219" cy="695199"/>
            <a:chOff x="8830304" y="9208118"/>
            <a:chExt cx="357643" cy="695199"/>
          </a:xfrm>
        </xdr:grpSpPr>
        <xdr:sp macro="" textlink="">
          <xdr:nvSpPr>
            <xdr:cNvPr id="106357" name="正方形/長方形 106356">
              <a:extLst>
                <a:ext uri="{FF2B5EF4-FFF2-40B4-BE49-F238E27FC236}">
                  <a16:creationId xmlns:a16="http://schemas.microsoft.com/office/drawing/2014/main" id="{368F66AD-6099-B383-389B-BD25113AD5E1}"/>
                </a:ext>
              </a:extLst>
            </xdr:cNvPr>
            <xdr:cNvSpPr/>
          </xdr:nvSpPr>
          <xdr:spPr>
            <a:xfrm>
              <a:off x="9087819" y="9237064"/>
              <a:ext cx="108284" cy="313687"/>
            </a:xfrm>
            <a:prstGeom prst="rect">
              <a:avLst/>
            </a:prstGeom>
            <a:noFill/>
            <a:ln>
              <a:solidFill>
                <a:schemeClr val="accent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endParaRPr lang="ja-JP" altLang="en-US"/>
            </a:p>
          </xdr:txBody>
        </xdr:sp>
        <xdr:sp macro="" textlink="">
          <xdr:nvSpPr>
            <xdr:cNvPr id="106358" name="正方形/長方形 106357">
              <a:extLst>
                <a:ext uri="{FF2B5EF4-FFF2-40B4-BE49-F238E27FC236}">
                  <a16:creationId xmlns:a16="http://schemas.microsoft.com/office/drawing/2014/main" id="{3ED75E98-3BF8-295B-69B0-91070731C94A}"/>
                </a:ext>
              </a:extLst>
            </xdr:cNvPr>
            <xdr:cNvSpPr/>
          </xdr:nvSpPr>
          <xdr:spPr>
            <a:xfrm rot="4093450">
              <a:off x="8737943" y="9291392"/>
              <a:ext cx="695199" cy="27973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kumimoji="1" lang="en-US" altLang="ja-JP" sz="800">
                  <a:solidFill>
                    <a:schemeClr val="tx1"/>
                  </a:solidFill>
                </a:rPr>
                <a:t>Harp</a:t>
              </a:r>
            </a:p>
          </xdr:txBody>
        </xdr:sp>
      </xdr:grpSp>
      <xdr:sp macro="" textlink="">
        <xdr:nvSpPr>
          <xdr:cNvPr id="106356" name="正方形/長方形 106355">
            <a:extLst>
              <a:ext uri="{FF2B5EF4-FFF2-40B4-BE49-F238E27FC236}">
                <a16:creationId xmlns:a16="http://schemas.microsoft.com/office/drawing/2014/main" id="{0A2C5737-7223-EC38-8C02-79568B032DD4}"/>
              </a:ext>
            </a:extLst>
          </xdr:cNvPr>
          <xdr:cNvSpPr/>
        </xdr:nvSpPr>
        <xdr:spPr>
          <a:xfrm rot="1397935">
            <a:off x="15428200" y="8849467"/>
            <a:ext cx="93258" cy="107107"/>
          </a:xfrm>
          <a:prstGeom prst="rect">
            <a:avLst/>
          </a:prstGeom>
          <a:solidFill>
            <a:schemeClr val="accent2"/>
          </a:solidFill>
          <a:ln>
            <a:solidFill>
              <a:schemeClr val="accent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137160</xdr:colOff>
      <xdr:row>32</xdr:row>
      <xdr:rowOff>182880</xdr:rowOff>
    </xdr:from>
    <xdr:to>
      <xdr:col>20</xdr:col>
      <xdr:colOff>53340</xdr:colOff>
      <xdr:row>34</xdr:row>
      <xdr:rowOff>53340</xdr:rowOff>
    </xdr:to>
    <xdr:grpSp>
      <xdr:nvGrpSpPr>
        <xdr:cNvPr id="124674" name="グループ化 138">
          <a:extLst>
            <a:ext uri="{FF2B5EF4-FFF2-40B4-BE49-F238E27FC236}">
              <a16:creationId xmlns:a16="http://schemas.microsoft.com/office/drawing/2014/main" id="{828E58A9-8833-09E6-6A29-F69F02CED64C}"/>
            </a:ext>
          </a:extLst>
        </xdr:cNvPr>
        <xdr:cNvGrpSpPr>
          <a:grpSpLocks/>
        </xdr:cNvGrpSpPr>
      </xdr:nvGrpSpPr>
      <xdr:grpSpPr bwMode="auto">
        <a:xfrm>
          <a:off x="12157710" y="8545830"/>
          <a:ext cx="601980" cy="346710"/>
          <a:chOff x="15449548" y="9125724"/>
          <a:chExt cx="571502" cy="342127"/>
        </a:xfrm>
      </xdr:grpSpPr>
      <xdr:sp macro="" textlink="">
        <xdr:nvSpPr>
          <xdr:cNvPr id="106360" name="正方形/長方形 106359">
            <a:extLst>
              <a:ext uri="{FF2B5EF4-FFF2-40B4-BE49-F238E27FC236}">
                <a16:creationId xmlns:a16="http://schemas.microsoft.com/office/drawing/2014/main" id="{8A77658F-CA03-C20B-978F-3ACC1C52DAF0}"/>
              </a:ext>
            </a:extLst>
          </xdr:cNvPr>
          <xdr:cNvSpPr/>
        </xdr:nvSpPr>
        <xdr:spPr>
          <a:xfrm>
            <a:off x="15449548" y="9125724"/>
            <a:ext cx="571502" cy="23869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Hi-Hat</a:t>
            </a:r>
          </a:p>
        </xdr:txBody>
      </xdr:sp>
      <xdr:sp macro="" textlink="">
        <xdr:nvSpPr>
          <xdr:cNvPr id="106361" name="楕円 106360">
            <a:extLst>
              <a:ext uri="{FF2B5EF4-FFF2-40B4-BE49-F238E27FC236}">
                <a16:creationId xmlns:a16="http://schemas.microsoft.com/office/drawing/2014/main" id="{B902524A-BE71-C03D-DB6B-2106AFE3DE8D}"/>
              </a:ext>
            </a:extLst>
          </xdr:cNvPr>
          <xdr:cNvSpPr/>
        </xdr:nvSpPr>
        <xdr:spPr>
          <a:xfrm>
            <a:off x="15596506" y="9316679"/>
            <a:ext cx="155122" cy="151172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18</xdr:col>
      <xdr:colOff>525780</xdr:colOff>
      <xdr:row>35</xdr:row>
      <xdr:rowOff>137160</xdr:rowOff>
    </xdr:from>
    <xdr:to>
      <xdr:col>19</xdr:col>
      <xdr:colOff>495300</xdr:colOff>
      <xdr:row>36</xdr:row>
      <xdr:rowOff>198120</xdr:rowOff>
    </xdr:to>
    <xdr:grpSp>
      <xdr:nvGrpSpPr>
        <xdr:cNvPr id="124675" name="グループ化 144">
          <a:extLst>
            <a:ext uri="{FF2B5EF4-FFF2-40B4-BE49-F238E27FC236}">
              <a16:creationId xmlns:a16="http://schemas.microsoft.com/office/drawing/2014/main" id="{BE1BAD9F-BB9F-9DFC-0247-EF3B952B53F8}"/>
            </a:ext>
          </a:extLst>
        </xdr:cNvPr>
        <xdr:cNvGrpSpPr>
          <a:grpSpLocks/>
        </xdr:cNvGrpSpPr>
      </xdr:nvGrpSpPr>
      <xdr:grpSpPr bwMode="auto">
        <a:xfrm>
          <a:off x="11860530" y="9214485"/>
          <a:ext cx="655320" cy="299085"/>
          <a:chOff x="15497175" y="8820151"/>
          <a:chExt cx="657225" cy="304799"/>
        </a:xfrm>
      </xdr:grpSpPr>
      <xdr:sp macro="" textlink="">
        <xdr:nvSpPr>
          <xdr:cNvPr id="106363" name="二等辺三角形 106362">
            <a:extLst>
              <a:ext uri="{FF2B5EF4-FFF2-40B4-BE49-F238E27FC236}">
                <a16:creationId xmlns:a16="http://schemas.microsoft.com/office/drawing/2014/main" id="{2E3E084B-7F7F-50DB-BABA-9E4CCA0BCE40}"/>
              </a:ext>
            </a:extLst>
          </xdr:cNvPr>
          <xdr:cNvSpPr/>
        </xdr:nvSpPr>
        <xdr:spPr>
          <a:xfrm>
            <a:off x="15684954" y="9020677"/>
            <a:ext cx="119495" cy="104273"/>
          </a:xfrm>
          <a:prstGeom prst="triangl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64" name="正方形/長方形 106363">
            <a:extLst>
              <a:ext uri="{FF2B5EF4-FFF2-40B4-BE49-F238E27FC236}">
                <a16:creationId xmlns:a16="http://schemas.microsoft.com/office/drawing/2014/main" id="{D8866CFA-420E-1EFA-DB0A-9D8229D2E7B8}"/>
              </a:ext>
            </a:extLst>
          </xdr:cNvPr>
          <xdr:cNvSpPr/>
        </xdr:nvSpPr>
        <xdr:spPr>
          <a:xfrm>
            <a:off x="15497175" y="8820151"/>
            <a:ext cx="657225" cy="168442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altLang="ja-JP" sz="800">
                <a:solidFill>
                  <a:schemeClr val="tx1"/>
                </a:solidFill>
              </a:rPr>
              <a:t>Triangle</a:t>
            </a:r>
            <a:endParaRPr kumimoji="1" lang="en-US" altLang="ja-JP" sz="8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13</xdr:col>
      <xdr:colOff>83820</xdr:colOff>
      <xdr:row>35</xdr:row>
      <xdr:rowOff>91440</xdr:rowOff>
    </xdr:from>
    <xdr:to>
      <xdr:col>14</xdr:col>
      <xdr:colOff>121920</xdr:colOff>
      <xdr:row>36</xdr:row>
      <xdr:rowOff>190500</xdr:rowOff>
    </xdr:to>
    <xdr:grpSp>
      <xdr:nvGrpSpPr>
        <xdr:cNvPr id="124676" name="グループ化 152">
          <a:extLst>
            <a:ext uri="{FF2B5EF4-FFF2-40B4-BE49-F238E27FC236}">
              <a16:creationId xmlns:a16="http://schemas.microsoft.com/office/drawing/2014/main" id="{6052D50D-83EE-DC57-3B6A-811F2127E515}"/>
            </a:ext>
          </a:extLst>
        </xdr:cNvPr>
        <xdr:cNvGrpSpPr>
          <a:grpSpLocks/>
        </xdr:cNvGrpSpPr>
      </xdr:nvGrpSpPr>
      <xdr:grpSpPr bwMode="auto">
        <a:xfrm>
          <a:off x="7989570" y="9168765"/>
          <a:ext cx="723900" cy="337185"/>
          <a:chOff x="10782300" y="9610726"/>
          <a:chExt cx="723900" cy="352425"/>
        </a:xfrm>
      </xdr:grpSpPr>
      <xdr:sp macro="" textlink="">
        <xdr:nvSpPr>
          <xdr:cNvPr id="106366" name="正方形/長方形 106365">
            <a:extLst>
              <a:ext uri="{FF2B5EF4-FFF2-40B4-BE49-F238E27FC236}">
                <a16:creationId xmlns:a16="http://schemas.microsoft.com/office/drawing/2014/main" id="{D9B3E09B-A981-9EAD-2D11-D1B0D88FAC4E}"/>
              </a:ext>
            </a:extLst>
          </xdr:cNvPr>
          <xdr:cNvSpPr/>
        </xdr:nvSpPr>
        <xdr:spPr>
          <a:xfrm>
            <a:off x="10908562" y="9799232"/>
            <a:ext cx="294610" cy="163919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67" name="正方形/長方形 106366">
            <a:extLst>
              <a:ext uri="{FF2B5EF4-FFF2-40B4-BE49-F238E27FC236}">
                <a16:creationId xmlns:a16="http://schemas.microsoft.com/office/drawing/2014/main" id="{D6EFDC97-67DD-F3A0-97C8-B7B6D8260A1B}"/>
              </a:ext>
            </a:extLst>
          </xdr:cNvPr>
          <xdr:cNvSpPr/>
        </xdr:nvSpPr>
        <xdr:spPr>
          <a:xfrm>
            <a:off x="10782300" y="9610726"/>
            <a:ext cx="723900" cy="20489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Per.Table</a:t>
            </a:r>
          </a:p>
        </xdr:txBody>
      </xdr:sp>
    </xdr:grpSp>
    <xdr:clientData/>
  </xdr:twoCellAnchor>
  <xdr:twoCellAnchor>
    <xdr:from>
      <xdr:col>14</xdr:col>
      <xdr:colOff>38100</xdr:colOff>
      <xdr:row>35</xdr:row>
      <xdr:rowOff>91440</xdr:rowOff>
    </xdr:from>
    <xdr:to>
      <xdr:col>15</xdr:col>
      <xdr:colOff>198120</xdr:colOff>
      <xdr:row>36</xdr:row>
      <xdr:rowOff>213360</xdr:rowOff>
    </xdr:to>
    <xdr:grpSp>
      <xdr:nvGrpSpPr>
        <xdr:cNvPr id="124677" name="グループ化 155">
          <a:extLst>
            <a:ext uri="{FF2B5EF4-FFF2-40B4-BE49-F238E27FC236}">
              <a16:creationId xmlns:a16="http://schemas.microsoft.com/office/drawing/2014/main" id="{2F5DBD4C-FAFD-7CBF-BBBF-F154EA599090}"/>
            </a:ext>
          </a:extLst>
        </xdr:cNvPr>
        <xdr:cNvGrpSpPr>
          <a:grpSpLocks/>
        </xdr:cNvGrpSpPr>
      </xdr:nvGrpSpPr>
      <xdr:grpSpPr bwMode="auto">
        <a:xfrm>
          <a:off x="8629650" y="9168765"/>
          <a:ext cx="845820" cy="360045"/>
          <a:chOff x="10715625" y="9601202"/>
          <a:chExt cx="895350" cy="361949"/>
        </a:xfrm>
      </xdr:grpSpPr>
      <xdr:sp macro="" textlink="">
        <xdr:nvSpPr>
          <xdr:cNvPr id="106369" name="正方形/長方形 106368">
            <a:extLst>
              <a:ext uri="{FF2B5EF4-FFF2-40B4-BE49-F238E27FC236}">
                <a16:creationId xmlns:a16="http://schemas.microsoft.com/office/drawing/2014/main" id="{31D9B901-D9D6-A09F-8CBB-8613F113911A}"/>
              </a:ext>
            </a:extLst>
          </xdr:cNvPr>
          <xdr:cNvSpPr/>
        </xdr:nvSpPr>
        <xdr:spPr>
          <a:xfrm>
            <a:off x="10952629" y="9790045"/>
            <a:ext cx="193115" cy="173106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70" name="正方形/長方形 106369">
            <a:extLst>
              <a:ext uri="{FF2B5EF4-FFF2-40B4-BE49-F238E27FC236}">
                <a16:creationId xmlns:a16="http://schemas.microsoft.com/office/drawing/2014/main" id="{6BB535AE-A207-46AB-0AE8-2C6B231005D3}"/>
              </a:ext>
            </a:extLst>
          </xdr:cNvPr>
          <xdr:cNvSpPr/>
        </xdr:nvSpPr>
        <xdr:spPr>
          <a:xfrm>
            <a:off x="10715625" y="9601202"/>
            <a:ext cx="895350" cy="18884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Mallets Stand</a:t>
            </a:r>
          </a:p>
        </xdr:txBody>
      </xdr:sp>
    </xdr:grpSp>
    <xdr:clientData/>
  </xdr:twoCellAnchor>
  <xdr:twoCellAnchor>
    <xdr:from>
      <xdr:col>17</xdr:col>
      <xdr:colOff>495300</xdr:colOff>
      <xdr:row>35</xdr:row>
      <xdr:rowOff>129540</xdr:rowOff>
    </xdr:from>
    <xdr:to>
      <xdr:col>18</xdr:col>
      <xdr:colOff>533400</xdr:colOff>
      <xdr:row>36</xdr:row>
      <xdr:rowOff>91440</xdr:rowOff>
    </xdr:to>
    <xdr:grpSp>
      <xdr:nvGrpSpPr>
        <xdr:cNvPr id="124678" name="グループ化 158">
          <a:extLst>
            <a:ext uri="{FF2B5EF4-FFF2-40B4-BE49-F238E27FC236}">
              <a16:creationId xmlns:a16="http://schemas.microsoft.com/office/drawing/2014/main" id="{32597F2D-31FA-50AE-8048-30C16F3B2D72}"/>
            </a:ext>
          </a:extLst>
        </xdr:cNvPr>
        <xdr:cNvGrpSpPr>
          <a:grpSpLocks/>
        </xdr:cNvGrpSpPr>
      </xdr:nvGrpSpPr>
      <xdr:grpSpPr bwMode="auto">
        <a:xfrm>
          <a:off x="11144250" y="9206865"/>
          <a:ext cx="723900" cy="200025"/>
          <a:chOff x="10648950" y="8475518"/>
          <a:chExt cx="723900" cy="236393"/>
        </a:xfrm>
      </xdr:grpSpPr>
      <xdr:sp macro="" textlink="">
        <xdr:nvSpPr>
          <xdr:cNvPr id="106372" name="正方形/長方形 106371">
            <a:extLst>
              <a:ext uri="{FF2B5EF4-FFF2-40B4-BE49-F238E27FC236}">
                <a16:creationId xmlns:a16="http://schemas.microsoft.com/office/drawing/2014/main" id="{E5919D62-D006-5746-87B1-F53E7BB92D80}"/>
              </a:ext>
            </a:extLst>
          </xdr:cNvPr>
          <xdr:cNvSpPr/>
        </xdr:nvSpPr>
        <xdr:spPr>
          <a:xfrm>
            <a:off x="10674202" y="8522797"/>
            <a:ext cx="462959" cy="189114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73" name="正方形/長方形 106372">
            <a:extLst>
              <a:ext uri="{FF2B5EF4-FFF2-40B4-BE49-F238E27FC236}">
                <a16:creationId xmlns:a16="http://schemas.microsoft.com/office/drawing/2014/main" id="{BE0825F0-D1C7-2A8B-AFD0-5C36641A7054}"/>
              </a:ext>
            </a:extLst>
          </xdr:cNvPr>
          <xdr:cNvSpPr/>
        </xdr:nvSpPr>
        <xdr:spPr>
          <a:xfrm>
            <a:off x="10648950" y="8475518"/>
            <a:ext cx="723900" cy="19857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T.Block</a:t>
            </a:r>
          </a:p>
        </xdr:txBody>
      </xdr:sp>
    </xdr:grpSp>
    <xdr:clientData/>
  </xdr:twoCellAnchor>
  <xdr:twoCellAnchor>
    <xdr:from>
      <xdr:col>17</xdr:col>
      <xdr:colOff>106680</xdr:colOff>
      <xdr:row>35</xdr:row>
      <xdr:rowOff>83820</xdr:rowOff>
    </xdr:from>
    <xdr:to>
      <xdr:col>17</xdr:col>
      <xdr:colOff>533400</xdr:colOff>
      <xdr:row>36</xdr:row>
      <xdr:rowOff>198120</xdr:rowOff>
    </xdr:to>
    <xdr:grpSp>
      <xdr:nvGrpSpPr>
        <xdr:cNvPr id="124679" name="グループ化 161">
          <a:extLst>
            <a:ext uri="{FF2B5EF4-FFF2-40B4-BE49-F238E27FC236}">
              <a16:creationId xmlns:a16="http://schemas.microsoft.com/office/drawing/2014/main" id="{08A7EE42-50FB-D5A4-6B6D-88746166466D}"/>
            </a:ext>
          </a:extLst>
        </xdr:cNvPr>
        <xdr:cNvGrpSpPr>
          <a:grpSpLocks/>
        </xdr:cNvGrpSpPr>
      </xdr:nvGrpSpPr>
      <xdr:grpSpPr bwMode="auto">
        <a:xfrm>
          <a:off x="10755630" y="9161145"/>
          <a:ext cx="426720" cy="352425"/>
          <a:chOff x="8743950" y="8905875"/>
          <a:chExt cx="533400" cy="371475"/>
        </a:xfrm>
      </xdr:grpSpPr>
      <xdr:sp macro="" textlink="">
        <xdr:nvSpPr>
          <xdr:cNvPr id="106375" name="楕円 106374">
            <a:extLst>
              <a:ext uri="{FF2B5EF4-FFF2-40B4-BE49-F238E27FC236}">
                <a16:creationId xmlns:a16="http://schemas.microsoft.com/office/drawing/2014/main" id="{33A0B1BE-F77B-C101-DF2B-8E04705493B9}"/>
              </a:ext>
            </a:extLst>
          </xdr:cNvPr>
          <xdr:cNvSpPr/>
        </xdr:nvSpPr>
        <xdr:spPr>
          <a:xfrm>
            <a:off x="8839200" y="9128760"/>
            <a:ext cx="133350" cy="140335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76" name="楕円 106375">
            <a:extLst>
              <a:ext uri="{FF2B5EF4-FFF2-40B4-BE49-F238E27FC236}">
                <a16:creationId xmlns:a16="http://schemas.microsoft.com/office/drawing/2014/main" id="{2646BA55-CF0C-3920-892A-2FC116DD6673}"/>
              </a:ext>
            </a:extLst>
          </xdr:cNvPr>
          <xdr:cNvSpPr/>
        </xdr:nvSpPr>
        <xdr:spPr>
          <a:xfrm>
            <a:off x="8972550" y="9120505"/>
            <a:ext cx="152400" cy="156845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77" name="正方形/長方形 106376">
            <a:extLst>
              <a:ext uri="{FF2B5EF4-FFF2-40B4-BE49-F238E27FC236}">
                <a16:creationId xmlns:a16="http://schemas.microsoft.com/office/drawing/2014/main" id="{CCA26E3E-DDFD-46ED-15C4-86767BB5FADE}"/>
              </a:ext>
            </a:extLst>
          </xdr:cNvPr>
          <xdr:cNvSpPr/>
        </xdr:nvSpPr>
        <xdr:spPr>
          <a:xfrm>
            <a:off x="8743950" y="8905875"/>
            <a:ext cx="5334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Bongo</a:t>
            </a:r>
          </a:p>
        </xdr:txBody>
      </xdr:sp>
    </xdr:grpSp>
    <xdr:clientData/>
  </xdr:twoCellAnchor>
  <xdr:twoCellAnchor>
    <xdr:from>
      <xdr:col>17</xdr:col>
      <xdr:colOff>121920</xdr:colOff>
      <xdr:row>37</xdr:row>
      <xdr:rowOff>0</xdr:rowOff>
    </xdr:from>
    <xdr:to>
      <xdr:col>18</xdr:col>
      <xdr:colOff>45720</xdr:colOff>
      <xdr:row>38</xdr:row>
      <xdr:rowOff>228600</xdr:rowOff>
    </xdr:to>
    <xdr:grpSp>
      <xdr:nvGrpSpPr>
        <xdr:cNvPr id="124680" name="グループ化 165">
          <a:extLst>
            <a:ext uri="{FF2B5EF4-FFF2-40B4-BE49-F238E27FC236}">
              <a16:creationId xmlns:a16="http://schemas.microsoft.com/office/drawing/2014/main" id="{468D4818-098A-050F-E5CD-5E5086C05EA1}"/>
            </a:ext>
          </a:extLst>
        </xdr:cNvPr>
        <xdr:cNvGrpSpPr>
          <a:grpSpLocks/>
        </xdr:cNvGrpSpPr>
      </xdr:nvGrpSpPr>
      <xdr:grpSpPr bwMode="auto">
        <a:xfrm>
          <a:off x="10770870" y="9553575"/>
          <a:ext cx="609600" cy="400050"/>
          <a:chOff x="8753475" y="8915400"/>
          <a:chExt cx="590550" cy="400050"/>
        </a:xfrm>
      </xdr:grpSpPr>
      <xdr:sp macro="" textlink="">
        <xdr:nvSpPr>
          <xdr:cNvPr id="106379" name="楕円 106378">
            <a:extLst>
              <a:ext uri="{FF2B5EF4-FFF2-40B4-BE49-F238E27FC236}">
                <a16:creationId xmlns:a16="http://schemas.microsoft.com/office/drawing/2014/main" id="{28810FBE-E7E5-986B-7AAF-FBF4801697D4}"/>
              </a:ext>
            </a:extLst>
          </xdr:cNvPr>
          <xdr:cNvSpPr/>
        </xdr:nvSpPr>
        <xdr:spPr>
          <a:xfrm>
            <a:off x="8803381" y="9130812"/>
            <a:ext cx="166352" cy="153865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80" name="楕円 106379">
            <a:extLst>
              <a:ext uri="{FF2B5EF4-FFF2-40B4-BE49-F238E27FC236}">
                <a16:creationId xmlns:a16="http://schemas.microsoft.com/office/drawing/2014/main" id="{5A405466-029F-D8E5-7690-7490F4337FF7}"/>
              </a:ext>
            </a:extLst>
          </xdr:cNvPr>
          <xdr:cNvSpPr/>
        </xdr:nvSpPr>
        <xdr:spPr>
          <a:xfrm>
            <a:off x="8969733" y="9115425"/>
            <a:ext cx="199623" cy="200025"/>
          </a:xfrm>
          <a:prstGeom prst="ellipse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81" name="正方形/長方形 106380">
            <a:extLst>
              <a:ext uri="{FF2B5EF4-FFF2-40B4-BE49-F238E27FC236}">
                <a16:creationId xmlns:a16="http://schemas.microsoft.com/office/drawing/2014/main" id="{3E8CB7B8-EDF8-8D0B-7F96-05B1EE4A2EDA}"/>
              </a:ext>
            </a:extLst>
          </xdr:cNvPr>
          <xdr:cNvSpPr/>
        </xdr:nvSpPr>
        <xdr:spPr>
          <a:xfrm>
            <a:off x="8753475" y="8915400"/>
            <a:ext cx="590550" cy="24618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Conga</a:t>
            </a:r>
          </a:p>
        </xdr:txBody>
      </xdr:sp>
    </xdr:grpSp>
    <xdr:clientData/>
  </xdr:twoCellAnchor>
  <xdr:twoCellAnchor>
    <xdr:from>
      <xdr:col>15</xdr:col>
      <xdr:colOff>213360</xdr:colOff>
      <xdr:row>35</xdr:row>
      <xdr:rowOff>99060</xdr:rowOff>
    </xdr:from>
    <xdr:to>
      <xdr:col>16</xdr:col>
      <xdr:colOff>137160</xdr:colOff>
      <xdr:row>36</xdr:row>
      <xdr:rowOff>190500</xdr:rowOff>
    </xdr:to>
    <xdr:grpSp>
      <xdr:nvGrpSpPr>
        <xdr:cNvPr id="124681" name="グループ化 172">
          <a:extLst>
            <a:ext uri="{FF2B5EF4-FFF2-40B4-BE49-F238E27FC236}">
              <a16:creationId xmlns:a16="http://schemas.microsoft.com/office/drawing/2014/main" id="{67DE4A8D-394B-F845-DF6D-7F0C7F1CCDF8}"/>
            </a:ext>
          </a:extLst>
        </xdr:cNvPr>
        <xdr:cNvGrpSpPr>
          <a:grpSpLocks/>
        </xdr:cNvGrpSpPr>
      </xdr:nvGrpSpPr>
      <xdr:grpSpPr bwMode="auto">
        <a:xfrm>
          <a:off x="9490710" y="9176385"/>
          <a:ext cx="609600" cy="329565"/>
          <a:chOff x="10782300" y="9601201"/>
          <a:chExt cx="590550" cy="333374"/>
        </a:xfrm>
      </xdr:grpSpPr>
      <xdr:sp macro="" textlink="">
        <xdr:nvSpPr>
          <xdr:cNvPr id="106383" name="正方形/長方形 106382">
            <a:extLst>
              <a:ext uri="{FF2B5EF4-FFF2-40B4-BE49-F238E27FC236}">
                <a16:creationId xmlns:a16="http://schemas.microsoft.com/office/drawing/2014/main" id="{D2679F4E-EADB-014B-D62C-D6FF47897632}"/>
              </a:ext>
            </a:extLst>
          </xdr:cNvPr>
          <xdr:cNvSpPr/>
        </xdr:nvSpPr>
        <xdr:spPr>
          <a:xfrm>
            <a:off x="10882111" y="9791700"/>
            <a:ext cx="274481" cy="142875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84" name="正方形/長方形 106383">
            <a:extLst>
              <a:ext uri="{FF2B5EF4-FFF2-40B4-BE49-F238E27FC236}">
                <a16:creationId xmlns:a16="http://schemas.microsoft.com/office/drawing/2014/main" id="{8CE1912C-7314-3DD9-9F2E-9228468CCF7A}"/>
              </a:ext>
            </a:extLst>
          </xdr:cNvPr>
          <xdr:cNvSpPr/>
        </xdr:nvSpPr>
        <xdr:spPr>
          <a:xfrm>
            <a:off x="10782300" y="9601201"/>
            <a:ext cx="590550" cy="19843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Celesta</a:t>
            </a:r>
          </a:p>
        </xdr:txBody>
      </xdr:sp>
    </xdr:grpSp>
    <xdr:clientData/>
  </xdr:twoCellAnchor>
  <xdr:twoCellAnchor>
    <xdr:from>
      <xdr:col>16</xdr:col>
      <xdr:colOff>15240</xdr:colOff>
      <xdr:row>38</xdr:row>
      <xdr:rowOff>91440</xdr:rowOff>
    </xdr:from>
    <xdr:to>
      <xdr:col>17</xdr:col>
      <xdr:colOff>190500</xdr:colOff>
      <xdr:row>39</xdr:row>
      <xdr:rowOff>152400</xdr:rowOff>
    </xdr:to>
    <xdr:grpSp>
      <xdr:nvGrpSpPr>
        <xdr:cNvPr id="124682" name="グループ化 176">
          <a:extLst>
            <a:ext uri="{FF2B5EF4-FFF2-40B4-BE49-F238E27FC236}">
              <a16:creationId xmlns:a16="http://schemas.microsoft.com/office/drawing/2014/main" id="{022AF073-C54B-6A10-89C2-54EF7F7DB2F7}"/>
            </a:ext>
          </a:extLst>
        </xdr:cNvPr>
        <xdr:cNvGrpSpPr>
          <a:grpSpLocks/>
        </xdr:cNvGrpSpPr>
      </xdr:nvGrpSpPr>
      <xdr:grpSpPr bwMode="auto">
        <a:xfrm>
          <a:off x="9978390" y="9816465"/>
          <a:ext cx="861060" cy="337185"/>
          <a:chOff x="10648950" y="9601201"/>
          <a:chExt cx="895350" cy="333374"/>
        </a:xfrm>
      </xdr:grpSpPr>
      <xdr:sp macro="" textlink="">
        <xdr:nvSpPr>
          <xdr:cNvPr id="106386" name="正方形/長方形 106385">
            <a:extLst>
              <a:ext uri="{FF2B5EF4-FFF2-40B4-BE49-F238E27FC236}">
                <a16:creationId xmlns:a16="http://schemas.microsoft.com/office/drawing/2014/main" id="{C1F53FDB-D9F2-C8E5-F273-AAF41B0CD91F}"/>
              </a:ext>
            </a:extLst>
          </xdr:cNvPr>
          <xdr:cNvSpPr/>
        </xdr:nvSpPr>
        <xdr:spPr>
          <a:xfrm>
            <a:off x="10881397" y="9790618"/>
            <a:ext cx="275492" cy="143957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87" name="正方形/長方形 106386">
            <a:extLst>
              <a:ext uri="{FF2B5EF4-FFF2-40B4-BE49-F238E27FC236}">
                <a16:creationId xmlns:a16="http://schemas.microsoft.com/office/drawing/2014/main" id="{55BA3B9C-4712-A1EE-11C0-1F06C9D9DDC4}"/>
              </a:ext>
            </a:extLst>
          </xdr:cNvPr>
          <xdr:cNvSpPr/>
        </xdr:nvSpPr>
        <xdr:spPr>
          <a:xfrm>
            <a:off x="10648950" y="9601201"/>
            <a:ext cx="895350" cy="21214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Wind machine</a:t>
            </a:r>
          </a:p>
        </xdr:txBody>
      </xdr:sp>
    </xdr:grpSp>
    <xdr:clientData/>
  </xdr:twoCellAnchor>
  <xdr:twoCellAnchor>
    <xdr:from>
      <xdr:col>11</xdr:col>
      <xdr:colOff>76200</xdr:colOff>
      <xdr:row>35</xdr:row>
      <xdr:rowOff>137160</xdr:rowOff>
    </xdr:from>
    <xdr:to>
      <xdr:col>12</xdr:col>
      <xdr:colOff>259080</xdr:colOff>
      <xdr:row>36</xdr:row>
      <xdr:rowOff>144780</xdr:rowOff>
    </xdr:to>
    <xdr:grpSp>
      <xdr:nvGrpSpPr>
        <xdr:cNvPr id="124683" name="グループ化 179">
          <a:extLst>
            <a:ext uri="{FF2B5EF4-FFF2-40B4-BE49-F238E27FC236}">
              <a16:creationId xmlns:a16="http://schemas.microsoft.com/office/drawing/2014/main" id="{07E71EBF-2164-8BF4-CC6F-8DFB41C0F41A}"/>
            </a:ext>
          </a:extLst>
        </xdr:cNvPr>
        <xdr:cNvGrpSpPr>
          <a:grpSpLocks/>
        </xdr:cNvGrpSpPr>
      </xdr:nvGrpSpPr>
      <xdr:grpSpPr bwMode="auto">
        <a:xfrm>
          <a:off x="6610350" y="9214485"/>
          <a:ext cx="868680" cy="245745"/>
          <a:chOff x="10515600" y="8343900"/>
          <a:chExt cx="914400" cy="247650"/>
        </a:xfrm>
      </xdr:grpSpPr>
      <xdr:sp macro="" textlink="">
        <xdr:nvSpPr>
          <xdr:cNvPr id="106389" name="正方形/長方形 106388">
            <a:extLst>
              <a:ext uri="{FF2B5EF4-FFF2-40B4-BE49-F238E27FC236}">
                <a16:creationId xmlns:a16="http://schemas.microsoft.com/office/drawing/2014/main" id="{68496378-3AB4-729C-8ECA-62D1150EE62E}"/>
              </a:ext>
            </a:extLst>
          </xdr:cNvPr>
          <xdr:cNvSpPr/>
        </xdr:nvSpPr>
        <xdr:spPr>
          <a:xfrm>
            <a:off x="10672354" y="8511663"/>
            <a:ext cx="391886" cy="47932"/>
          </a:xfrm>
          <a:prstGeom prst="rect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390" name="正方形/長方形 106389">
            <a:extLst>
              <a:ext uri="{FF2B5EF4-FFF2-40B4-BE49-F238E27FC236}">
                <a16:creationId xmlns:a16="http://schemas.microsoft.com/office/drawing/2014/main" id="{681AED01-109B-8B57-55BD-55FB8BC00DA2}"/>
              </a:ext>
            </a:extLst>
          </xdr:cNvPr>
          <xdr:cNvSpPr/>
        </xdr:nvSpPr>
        <xdr:spPr>
          <a:xfrm>
            <a:off x="10515600" y="8343900"/>
            <a:ext cx="9144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altLang="ja-JP" sz="8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Wind Chime</a:t>
            </a:r>
            <a:endParaRPr kumimoji="1" lang="en-US" altLang="ja-JP" sz="8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9</xdr:col>
      <xdr:colOff>180976</xdr:colOff>
      <xdr:row>33</xdr:row>
      <xdr:rowOff>171451</xdr:rowOff>
    </xdr:from>
    <xdr:to>
      <xdr:col>9</xdr:col>
      <xdr:colOff>323850</xdr:colOff>
      <xdr:row>34</xdr:row>
      <xdr:rowOff>85726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9004221A-2475-4BBA-BE74-F02DA4A59460}"/>
            </a:ext>
          </a:extLst>
        </xdr:cNvPr>
        <xdr:cNvSpPr/>
      </xdr:nvSpPr>
      <xdr:spPr>
        <a:xfrm>
          <a:off x="6096001" y="8772526"/>
          <a:ext cx="142874" cy="152400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9</xdr:col>
      <xdr:colOff>142875</xdr:colOff>
      <xdr:row>34</xdr:row>
      <xdr:rowOff>228600</xdr:rowOff>
    </xdr:from>
    <xdr:to>
      <xdr:col>9</xdr:col>
      <xdr:colOff>352425</xdr:colOff>
      <xdr:row>35</xdr:row>
      <xdr:rowOff>209550</xdr:rowOff>
    </xdr:to>
    <xdr:sp macro="" textlink="">
      <xdr:nvSpPr>
        <xdr:cNvPr id="9" name="乗算記号 8">
          <a:extLst>
            <a:ext uri="{FF2B5EF4-FFF2-40B4-BE49-F238E27FC236}">
              <a16:creationId xmlns:a16="http://schemas.microsoft.com/office/drawing/2014/main" id="{4A96E4A2-C474-4DA7-A9CC-4C9251D93CF7}"/>
            </a:ext>
          </a:extLst>
        </xdr:cNvPr>
        <xdr:cNvSpPr/>
      </xdr:nvSpPr>
      <xdr:spPr>
        <a:xfrm>
          <a:off x="6057900" y="9067800"/>
          <a:ext cx="209550" cy="219075"/>
        </a:xfrm>
        <a:prstGeom prst="mathMultiply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9</xdr:col>
      <xdr:colOff>180976</xdr:colOff>
      <xdr:row>36</xdr:row>
      <xdr:rowOff>85727</xdr:rowOff>
    </xdr:from>
    <xdr:to>
      <xdr:col>9</xdr:col>
      <xdr:colOff>314325</xdr:colOff>
      <xdr:row>36</xdr:row>
      <xdr:rowOff>209551</xdr:rowOff>
    </xdr:to>
    <xdr:sp macro="" textlink="">
      <xdr:nvSpPr>
        <xdr:cNvPr id="10" name="二等辺三角形 9">
          <a:extLst>
            <a:ext uri="{FF2B5EF4-FFF2-40B4-BE49-F238E27FC236}">
              <a16:creationId xmlns:a16="http://schemas.microsoft.com/office/drawing/2014/main" id="{1E523F72-9CFD-4544-B2CB-DBFAFB30D661}"/>
            </a:ext>
          </a:extLst>
        </xdr:cNvPr>
        <xdr:cNvSpPr/>
      </xdr:nvSpPr>
      <xdr:spPr>
        <a:xfrm>
          <a:off x="6096001" y="9401177"/>
          <a:ext cx="133349" cy="123824"/>
        </a:xfrm>
        <a:prstGeom prst="triangle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9</xdr:col>
      <xdr:colOff>171450</xdr:colOff>
      <xdr:row>37</xdr:row>
      <xdr:rowOff>152400</xdr:rowOff>
    </xdr:from>
    <xdr:to>
      <xdr:col>9</xdr:col>
      <xdr:colOff>314325</xdr:colOff>
      <xdr:row>38</xdr:row>
      <xdr:rowOff>123825</xdr:rowOff>
    </xdr:to>
    <xdr:sp macro="" textlink="">
      <xdr:nvSpPr>
        <xdr:cNvPr id="11" name="円: 塗りつぶしなし 10">
          <a:extLst>
            <a:ext uri="{FF2B5EF4-FFF2-40B4-BE49-F238E27FC236}">
              <a16:creationId xmlns:a16="http://schemas.microsoft.com/office/drawing/2014/main" id="{D57A4FE8-6346-42B7-9092-DC924D7F8C00}"/>
            </a:ext>
          </a:extLst>
        </xdr:cNvPr>
        <xdr:cNvSpPr/>
      </xdr:nvSpPr>
      <xdr:spPr>
        <a:xfrm>
          <a:off x="6086475" y="9705975"/>
          <a:ext cx="142875" cy="142875"/>
        </a:xfrm>
        <a:prstGeom prst="donut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8</xdr:col>
      <xdr:colOff>190500</xdr:colOff>
      <xdr:row>34</xdr:row>
      <xdr:rowOff>152400</xdr:rowOff>
    </xdr:from>
    <xdr:to>
      <xdr:col>8</xdr:col>
      <xdr:colOff>1076325</xdr:colOff>
      <xdr:row>36</xdr:row>
      <xdr:rowOff>133350</xdr:rowOff>
    </xdr:to>
    <xdr:grpSp>
      <xdr:nvGrpSpPr>
        <xdr:cNvPr id="12" name="グループ化 148">
          <a:extLst>
            <a:ext uri="{FF2B5EF4-FFF2-40B4-BE49-F238E27FC236}">
              <a16:creationId xmlns:a16="http://schemas.microsoft.com/office/drawing/2014/main" id="{BBDE8B31-98F4-4760-8BDE-1FDF8EBB008B}"/>
            </a:ext>
          </a:extLst>
        </xdr:cNvPr>
        <xdr:cNvGrpSpPr>
          <a:grpSpLocks/>
        </xdr:cNvGrpSpPr>
      </xdr:nvGrpSpPr>
      <xdr:grpSpPr bwMode="auto">
        <a:xfrm>
          <a:off x="4953000" y="8991600"/>
          <a:ext cx="885825" cy="457200"/>
          <a:chOff x="4972051" y="9239249"/>
          <a:chExt cx="888169" cy="457201"/>
        </a:xfrm>
      </xdr:grpSpPr>
      <xdr:pic>
        <xdr:nvPicPr>
          <xdr:cNvPr id="13" name="図 150" descr="「ピアノイラスト...」の画像検索結果">
            <a:extLst>
              <a:ext uri="{FF2B5EF4-FFF2-40B4-BE49-F238E27FC236}">
                <a16:creationId xmlns:a16="http://schemas.microsoft.com/office/drawing/2014/main" id="{50C59CE1-D12D-0A7A-8C34-78D7263EDFC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1273" t="19359" b="14767"/>
          <a:stretch>
            <a:fillRect/>
          </a:stretch>
        </xdr:blipFill>
        <xdr:spPr bwMode="auto">
          <a:xfrm>
            <a:off x="4972051" y="9239249"/>
            <a:ext cx="658964" cy="4286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id="{0C81540C-2888-76CC-C8D3-E22E4A61A29A}"/>
              </a:ext>
            </a:extLst>
          </xdr:cNvPr>
          <xdr:cNvSpPr/>
        </xdr:nvSpPr>
        <xdr:spPr>
          <a:xfrm>
            <a:off x="5172605" y="9448799"/>
            <a:ext cx="687615" cy="24765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Piano</a:t>
            </a:r>
          </a:p>
        </xdr:txBody>
      </xdr:sp>
    </xdr:grpSp>
    <xdr:clientData/>
  </xdr:twoCellAnchor>
  <xdr:twoCellAnchor>
    <xdr:from>
      <xdr:col>8</xdr:col>
      <xdr:colOff>409575</xdr:colOff>
      <xdr:row>30</xdr:row>
      <xdr:rowOff>228600</xdr:rowOff>
    </xdr:from>
    <xdr:to>
      <xdr:col>8</xdr:col>
      <xdr:colOff>990600</xdr:colOff>
      <xdr:row>32</xdr:row>
      <xdr:rowOff>66675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6A2AF78A-C9E2-461F-9BC3-6097D2836052}"/>
            </a:ext>
          </a:extLst>
        </xdr:cNvPr>
        <xdr:cNvSpPr/>
      </xdr:nvSpPr>
      <xdr:spPr>
        <a:xfrm>
          <a:off x="5172075" y="8115300"/>
          <a:ext cx="581025" cy="314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>
              <a:solidFill>
                <a:sysClr val="windowText" lastClr="00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上手側</a:t>
          </a:r>
          <a:endParaRPr kumimoji="1" lang="ja-JP" altLang="en-US" sz="1100" b="1">
            <a:solidFill>
              <a:sysClr val="windowText" lastClr="000000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>
    <xdr:from>
      <xdr:col>1</xdr:col>
      <xdr:colOff>209550</xdr:colOff>
      <xdr:row>30</xdr:row>
      <xdr:rowOff>180975</xdr:rowOff>
    </xdr:from>
    <xdr:to>
      <xdr:col>2</xdr:col>
      <xdr:colOff>133350</xdr:colOff>
      <xdr:row>32</xdr:row>
      <xdr:rowOff>19050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F612A5CC-98F9-443C-BEF1-BA4D63861CAD}"/>
            </a:ext>
          </a:extLst>
        </xdr:cNvPr>
        <xdr:cNvSpPr/>
      </xdr:nvSpPr>
      <xdr:spPr>
        <a:xfrm>
          <a:off x="381000" y="8067675"/>
          <a:ext cx="581025" cy="314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>
              <a:solidFill>
                <a:sysClr val="windowText" lastClr="00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下手側</a:t>
          </a:r>
          <a:endParaRPr kumimoji="1" lang="ja-JP" altLang="en-US" sz="1100" b="1">
            <a:solidFill>
              <a:sysClr val="windowText" lastClr="000000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14" name="Oval 1">
          <a:extLst>
            <a:ext uri="{FF2B5EF4-FFF2-40B4-BE49-F238E27FC236}">
              <a16:creationId xmlns:a16="http://schemas.microsoft.com/office/drawing/2014/main" id="{3398E34B-7203-B4B0-FBC7-FCC7A38A9CF1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15" name="Oval 3">
          <a:extLst>
            <a:ext uri="{FF2B5EF4-FFF2-40B4-BE49-F238E27FC236}">
              <a16:creationId xmlns:a16="http://schemas.microsoft.com/office/drawing/2014/main" id="{4965E822-CF76-E6C0-D992-B36F5EF2359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16" name="Oval 4">
          <a:extLst>
            <a:ext uri="{FF2B5EF4-FFF2-40B4-BE49-F238E27FC236}">
              <a16:creationId xmlns:a16="http://schemas.microsoft.com/office/drawing/2014/main" id="{99F00B78-B4D3-73E6-327C-593EDB28CD21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17" name="Oval 5">
          <a:extLst>
            <a:ext uri="{FF2B5EF4-FFF2-40B4-BE49-F238E27FC236}">
              <a16:creationId xmlns:a16="http://schemas.microsoft.com/office/drawing/2014/main" id="{413FE934-0690-CC0A-DB62-A47FFE33DBD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18" name="Oval 6">
          <a:extLst>
            <a:ext uri="{FF2B5EF4-FFF2-40B4-BE49-F238E27FC236}">
              <a16:creationId xmlns:a16="http://schemas.microsoft.com/office/drawing/2014/main" id="{4ADC4C25-6F5C-005C-DC22-10C5FA91688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19" name="Oval 7">
          <a:extLst>
            <a:ext uri="{FF2B5EF4-FFF2-40B4-BE49-F238E27FC236}">
              <a16:creationId xmlns:a16="http://schemas.microsoft.com/office/drawing/2014/main" id="{76B3684A-BF9C-5065-0C1E-29F7915BADA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20" name="Oval 8">
          <a:extLst>
            <a:ext uri="{FF2B5EF4-FFF2-40B4-BE49-F238E27FC236}">
              <a16:creationId xmlns:a16="http://schemas.microsoft.com/office/drawing/2014/main" id="{4CF5547F-7518-8B68-DA95-A1D8C1D29B1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21" name="Oval 9">
          <a:extLst>
            <a:ext uri="{FF2B5EF4-FFF2-40B4-BE49-F238E27FC236}">
              <a16:creationId xmlns:a16="http://schemas.microsoft.com/office/drawing/2014/main" id="{541AD1D4-A365-C20F-CB4A-70A9F23F6DB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22" name="Oval 10">
          <a:extLst>
            <a:ext uri="{FF2B5EF4-FFF2-40B4-BE49-F238E27FC236}">
              <a16:creationId xmlns:a16="http://schemas.microsoft.com/office/drawing/2014/main" id="{2212079B-EE10-A390-4A29-FB025D78DD09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23" name="Oval 11">
          <a:extLst>
            <a:ext uri="{FF2B5EF4-FFF2-40B4-BE49-F238E27FC236}">
              <a16:creationId xmlns:a16="http://schemas.microsoft.com/office/drawing/2014/main" id="{953814C1-4874-00CD-D6C2-9ACC8E71FAD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24" name="Oval 12">
          <a:extLst>
            <a:ext uri="{FF2B5EF4-FFF2-40B4-BE49-F238E27FC236}">
              <a16:creationId xmlns:a16="http://schemas.microsoft.com/office/drawing/2014/main" id="{82F0903C-26B1-357C-79C2-5B2192B3B1D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25" name="Oval 13">
          <a:extLst>
            <a:ext uri="{FF2B5EF4-FFF2-40B4-BE49-F238E27FC236}">
              <a16:creationId xmlns:a16="http://schemas.microsoft.com/office/drawing/2014/main" id="{0AEC48CE-30A9-E787-983C-DAEE4ACD91A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26" name="Oval 14">
          <a:extLst>
            <a:ext uri="{FF2B5EF4-FFF2-40B4-BE49-F238E27FC236}">
              <a16:creationId xmlns:a16="http://schemas.microsoft.com/office/drawing/2014/main" id="{4A7C45D1-F5BC-329C-62E4-94079BE36B2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27" name="Oval 15">
          <a:extLst>
            <a:ext uri="{FF2B5EF4-FFF2-40B4-BE49-F238E27FC236}">
              <a16:creationId xmlns:a16="http://schemas.microsoft.com/office/drawing/2014/main" id="{1C525BCF-9F67-58A8-9528-03D21852C2A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28" name="Oval 16">
          <a:extLst>
            <a:ext uri="{FF2B5EF4-FFF2-40B4-BE49-F238E27FC236}">
              <a16:creationId xmlns:a16="http://schemas.microsoft.com/office/drawing/2014/main" id="{DB26D0DF-786F-C3A8-0153-B2A7673DE7D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29" name="Oval 17">
          <a:extLst>
            <a:ext uri="{FF2B5EF4-FFF2-40B4-BE49-F238E27FC236}">
              <a16:creationId xmlns:a16="http://schemas.microsoft.com/office/drawing/2014/main" id="{89D48C46-6394-6B07-93FF-1A791E583B3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30" name="Oval 18">
          <a:extLst>
            <a:ext uri="{FF2B5EF4-FFF2-40B4-BE49-F238E27FC236}">
              <a16:creationId xmlns:a16="http://schemas.microsoft.com/office/drawing/2014/main" id="{1AF40610-C8F0-593C-6692-A42D941B7F0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31" name="Oval 19">
          <a:extLst>
            <a:ext uri="{FF2B5EF4-FFF2-40B4-BE49-F238E27FC236}">
              <a16:creationId xmlns:a16="http://schemas.microsoft.com/office/drawing/2014/main" id="{A02AC1C3-852C-ED52-A482-35C02D7B547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32" name="Oval 20">
          <a:extLst>
            <a:ext uri="{FF2B5EF4-FFF2-40B4-BE49-F238E27FC236}">
              <a16:creationId xmlns:a16="http://schemas.microsoft.com/office/drawing/2014/main" id="{9B9FEAE1-8CA8-3EF9-367C-B8BCB9F7A61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33" name="Oval 21">
          <a:extLst>
            <a:ext uri="{FF2B5EF4-FFF2-40B4-BE49-F238E27FC236}">
              <a16:creationId xmlns:a16="http://schemas.microsoft.com/office/drawing/2014/main" id="{2D71D3F2-1DFC-5A37-1B9D-B20B8BDD91C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34" name="Oval 22">
          <a:extLst>
            <a:ext uri="{FF2B5EF4-FFF2-40B4-BE49-F238E27FC236}">
              <a16:creationId xmlns:a16="http://schemas.microsoft.com/office/drawing/2014/main" id="{8DC71091-E92C-113A-8CEA-12E1C8F0E73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35" name="Oval 23">
          <a:extLst>
            <a:ext uri="{FF2B5EF4-FFF2-40B4-BE49-F238E27FC236}">
              <a16:creationId xmlns:a16="http://schemas.microsoft.com/office/drawing/2014/main" id="{AE5757D2-0837-5330-57DF-BECCAF8BB39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36" name="Oval 24">
          <a:extLst>
            <a:ext uri="{FF2B5EF4-FFF2-40B4-BE49-F238E27FC236}">
              <a16:creationId xmlns:a16="http://schemas.microsoft.com/office/drawing/2014/main" id="{734F9E2D-C57B-B956-E740-575667C9688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37" name="Oval 25">
          <a:extLst>
            <a:ext uri="{FF2B5EF4-FFF2-40B4-BE49-F238E27FC236}">
              <a16:creationId xmlns:a16="http://schemas.microsoft.com/office/drawing/2014/main" id="{1E943520-220D-8552-DBBA-C8AF2F5EF46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38" name="Oval 26">
          <a:extLst>
            <a:ext uri="{FF2B5EF4-FFF2-40B4-BE49-F238E27FC236}">
              <a16:creationId xmlns:a16="http://schemas.microsoft.com/office/drawing/2014/main" id="{FB13656A-EC65-3795-6710-0125240B0E6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39" name="Oval 27">
          <a:extLst>
            <a:ext uri="{FF2B5EF4-FFF2-40B4-BE49-F238E27FC236}">
              <a16:creationId xmlns:a16="http://schemas.microsoft.com/office/drawing/2014/main" id="{874B82FB-6A41-6451-CC31-D7A0F8F7405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40" name="Oval 28">
          <a:extLst>
            <a:ext uri="{FF2B5EF4-FFF2-40B4-BE49-F238E27FC236}">
              <a16:creationId xmlns:a16="http://schemas.microsoft.com/office/drawing/2014/main" id="{D7FF44A8-645D-1197-A8F9-B505107CD82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41" name="Oval 29">
          <a:extLst>
            <a:ext uri="{FF2B5EF4-FFF2-40B4-BE49-F238E27FC236}">
              <a16:creationId xmlns:a16="http://schemas.microsoft.com/office/drawing/2014/main" id="{C55CEBF9-CB39-9956-1B5E-B7BEB78E574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42" name="Oval 30">
          <a:extLst>
            <a:ext uri="{FF2B5EF4-FFF2-40B4-BE49-F238E27FC236}">
              <a16:creationId xmlns:a16="http://schemas.microsoft.com/office/drawing/2014/main" id="{86837C2D-E14E-27FA-24C9-A4CB3F3AF28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43" name="Oval 31">
          <a:extLst>
            <a:ext uri="{FF2B5EF4-FFF2-40B4-BE49-F238E27FC236}">
              <a16:creationId xmlns:a16="http://schemas.microsoft.com/office/drawing/2014/main" id="{AAFD18B4-884D-29B4-87B6-F41EDEF85C3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44" name="Oval 33">
          <a:extLst>
            <a:ext uri="{FF2B5EF4-FFF2-40B4-BE49-F238E27FC236}">
              <a16:creationId xmlns:a16="http://schemas.microsoft.com/office/drawing/2014/main" id="{D9BDE563-E90B-67E7-1C61-AC8BF9A6FA4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45" name="Oval 34">
          <a:extLst>
            <a:ext uri="{FF2B5EF4-FFF2-40B4-BE49-F238E27FC236}">
              <a16:creationId xmlns:a16="http://schemas.microsoft.com/office/drawing/2014/main" id="{663BA849-8755-3B3F-E5D1-9B8BBD37A63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46" name="Oval 35">
          <a:extLst>
            <a:ext uri="{FF2B5EF4-FFF2-40B4-BE49-F238E27FC236}">
              <a16:creationId xmlns:a16="http://schemas.microsoft.com/office/drawing/2014/main" id="{DDA8D436-11B4-8C32-77BB-08C9B4C5394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47" name="Oval 36">
          <a:extLst>
            <a:ext uri="{FF2B5EF4-FFF2-40B4-BE49-F238E27FC236}">
              <a16:creationId xmlns:a16="http://schemas.microsoft.com/office/drawing/2014/main" id="{EB45EE53-5A90-B94B-196A-9938C7F0A53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48" name="Oval 37">
          <a:extLst>
            <a:ext uri="{FF2B5EF4-FFF2-40B4-BE49-F238E27FC236}">
              <a16:creationId xmlns:a16="http://schemas.microsoft.com/office/drawing/2014/main" id="{21A5DDEC-6EF6-29E7-2AAC-400F164BCF7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49" name="Oval 38">
          <a:extLst>
            <a:ext uri="{FF2B5EF4-FFF2-40B4-BE49-F238E27FC236}">
              <a16:creationId xmlns:a16="http://schemas.microsoft.com/office/drawing/2014/main" id="{F920CFA1-70ED-5E29-DEA4-AD789194052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50" name="Oval 39">
          <a:extLst>
            <a:ext uri="{FF2B5EF4-FFF2-40B4-BE49-F238E27FC236}">
              <a16:creationId xmlns:a16="http://schemas.microsoft.com/office/drawing/2014/main" id="{7ED8EB8A-CDB6-45F0-C61F-04921179FD4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51" name="Oval 40">
          <a:extLst>
            <a:ext uri="{FF2B5EF4-FFF2-40B4-BE49-F238E27FC236}">
              <a16:creationId xmlns:a16="http://schemas.microsoft.com/office/drawing/2014/main" id="{391407F5-B8A0-5D1D-B8F2-0620B988344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52" name="Oval 41">
          <a:extLst>
            <a:ext uri="{FF2B5EF4-FFF2-40B4-BE49-F238E27FC236}">
              <a16:creationId xmlns:a16="http://schemas.microsoft.com/office/drawing/2014/main" id="{B2A33D1B-F178-B11E-2BC8-F522DDCBF7F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53" name="Oval 42">
          <a:extLst>
            <a:ext uri="{FF2B5EF4-FFF2-40B4-BE49-F238E27FC236}">
              <a16:creationId xmlns:a16="http://schemas.microsoft.com/office/drawing/2014/main" id="{9D5AFF9A-7F4F-4758-5F32-ABD17F63F6F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54" name="Oval 43">
          <a:extLst>
            <a:ext uri="{FF2B5EF4-FFF2-40B4-BE49-F238E27FC236}">
              <a16:creationId xmlns:a16="http://schemas.microsoft.com/office/drawing/2014/main" id="{86F701CE-EB18-E7DA-867F-EB3DFF45FB0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55" name="Oval 44">
          <a:extLst>
            <a:ext uri="{FF2B5EF4-FFF2-40B4-BE49-F238E27FC236}">
              <a16:creationId xmlns:a16="http://schemas.microsoft.com/office/drawing/2014/main" id="{49D08836-35DB-78A5-C48D-16847B3D5C2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56" name="Oval 45">
          <a:extLst>
            <a:ext uri="{FF2B5EF4-FFF2-40B4-BE49-F238E27FC236}">
              <a16:creationId xmlns:a16="http://schemas.microsoft.com/office/drawing/2014/main" id="{12824CD2-0C0E-E6E0-075B-5A3892AA154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57" name="Oval 46">
          <a:extLst>
            <a:ext uri="{FF2B5EF4-FFF2-40B4-BE49-F238E27FC236}">
              <a16:creationId xmlns:a16="http://schemas.microsoft.com/office/drawing/2014/main" id="{DFDC15F4-FDB0-820F-13D1-DE9ECD81097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58" name="Oval 47">
          <a:extLst>
            <a:ext uri="{FF2B5EF4-FFF2-40B4-BE49-F238E27FC236}">
              <a16:creationId xmlns:a16="http://schemas.microsoft.com/office/drawing/2014/main" id="{F59D2EA6-341A-69E6-4362-34D287A80C6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59" name="Oval 48">
          <a:extLst>
            <a:ext uri="{FF2B5EF4-FFF2-40B4-BE49-F238E27FC236}">
              <a16:creationId xmlns:a16="http://schemas.microsoft.com/office/drawing/2014/main" id="{64EA656C-7435-D98F-87FC-979B0C9E556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60" name="Oval 49">
          <a:extLst>
            <a:ext uri="{FF2B5EF4-FFF2-40B4-BE49-F238E27FC236}">
              <a16:creationId xmlns:a16="http://schemas.microsoft.com/office/drawing/2014/main" id="{A12481C8-C498-8ED9-C354-747595F1F1E9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61" name="Oval 50">
          <a:extLst>
            <a:ext uri="{FF2B5EF4-FFF2-40B4-BE49-F238E27FC236}">
              <a16:creationId xmlns:a16="http://schemas.microsoft.com/office/drawing/2014/main" id="{0E1FDD4F-BD0F-FC71-BBE4-A08F2F39419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62" name="Oval 51">
          <a:extLst>
            <a:ext uri="{FF2B5EF4-FFF2-40B4-BE49-F238E27FC236}">
              <a16:creationId xmlns:a16="http://schemas.microsoft.com/office/drawing/2014/main" id="{00DF1902-AF7D-C70F-AA72-EA84D133500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63" name="Oval 52">
          <a:extLst>
            <a:ext uri="{FF2B5EF4-FFF2-40B4-BE49-F238E27FC236}">
              <a16:creationId xmlns:a16="http://schemas.microsoft.com/office/drawing/2014/main" id="{FA6C1BAA-422D-DFEC-1F3D-B09BB5ECE60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64" name="Oval 53">
          <a:extLst>
            <a:ext uri="{FF2B5EF4-FFF2-40B4-BE49-F238E27FC236}">
              <a16:creationId xmlns:a16="http://schemas.microsoft.com/office/drawing/2014/main" id="{BF50ADE4-BA1D-A6EF-0419-7D0B60AB30C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65" name="Oval 54">
          <a:extLst>
            <a:ext uri="{FF2B5EF4-FFF2-40B4-BE49-F238E27FC236}">
              <a16:creationId xmlns:a16="http://schemas.microsoft.com/office/drawing/2014/main" id="{6574AEE5-40A6-BE5D-BCE5-D3EBFB3E54C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66" name="Oval 55">
          <a:extLst>
            <a:ext uri="{FF2B5EF4-FFF2-40B4-BE49-F238E27FC236}">
              <a16:creationId xmlns:a16="http://schemas.microsoft.com/office/drawing/2014/main" id="{95D511C0-2880-131E-3A1F-22744235A51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67" name="Oval 56">
          <a:extLst>
            <a:ext uri="{FF2B5EF4-FFF2-40B4-BE49-F238E27FC236}">
              <a16:creationId xmlns:a16="http://schemas.microsoft.com/office/drawing/2014/main" id="{F3E192FB-9043-B63D-0400-AA7E508F996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68" name="Oval 57">
          <a:extLst>
            <a:ext uri="{FF2B5EF4-FFF2-40B4-BE49-F238E27FC236}">
              <a16:creationId xmlns:a16="http://schemas.microsoft.com/office/drawing/2014/main" id="{191CE040-9E6F-7190-1C19-9BAC7F8389E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69" name="Oval 58">
          <a:extLst>
            <a:ext uri="{FF2B5EF4-FFF2-40B4-BE49-F238E27FC236}">
              <a16:creationId xmlns:a16="http://schemas.microsoft.com/office/drawing/2014/main" id="{23F91A3A-0661-19AB-4DF9-50BB2650584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70" name="Oval 59">
          <a:extLst>
            <a:ext uri="{FF2B5EF4-FFF2-40B4-BE49-F238E27FC236}">
              <a16:creationId xmlns:a16="http://schemas.microsoft.com/office/drawing/2014/main" id="{3A1A7013-EA10-9AE5-8A89-405C431E485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6971" name="Oval 60">
          <a:extLst>
            <a:ext uri="{FF2B5EF4-FFF2-40B4-BE49-F238E27FC236}">
              <a16:creationId xmlns:a16="http://schemas.microsoft.com/office/drawing/2014/main" id="{865DA6DA-F47E-7D9E-4C63-1B791BC6127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72" name="Oval 61">
          <a:extLst>
            <a:ext uri="{FF2B5EF4-FFF2-40B4-BE49-F238E27FC236}">
              <a16:creationId xmlns:a16="http://schemas.microsoft.com/office/drawing/2014/main" id="{BBDAE23A-B40D-28D0-1D48-FE4A7A459A4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73" name="Oval 63">
          <a:extLst>
            <a:ext uri="{FF2B5EF4-FFF2-40B4-BE49-F238E27FC236}">
              <a16:creationId xmlns:a16="http://schemas.microsoft.com/office/drawing/2014/main" id="{406C95CC-78B6-BEB1-70CA-16B52C33934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74" name="Oval 64">
          <a:extLst>
            <a:ext uri="{FF2B5EF4-FFF2-40B4-BE49-F238E27FC236}">
              <a16:creationId xmlns:a16="http://schemas.microsoft.com/office/drawing/2014/main" id="{42B9783B-19A0-5AF5-520A-1960B8AE968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6975" name="Oval 65">
          <a:extLst>
            <a:ext uri="{FF2B5EF4-FFF2-40B4-BE49-F238E27FC236}">
              <a16:creationId xmlns:a16="http://schemas.microsoft.com/office/drawing/2014/main" id="{A1447509-7B4A-5088-5A1E-BE520BD7C21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00" name="Oval 66">
          <a:extLst>
            <a:ext uri="{FF2B5EF4-FFF2-40B4-BE49-F238E27FC236}">
              <a16:creationId xmlns:a16="http://schemas.microsoft.com/office/drawing/2014/main" id="{2C58584F-2EB2-DE86-5634-D89B62C3C339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01" name="Oval 67">
          <a:extLst>
            <a:ext uri="{FF2B5EF4-FFF2-40B4-BE49-F238E27FC236}">
              <a16:creationId xmlns:a16="http://schemas.microsoft.com/office/drawing/2014/main" id="{87BBF492-A451-770C-236A-B56DD41B89B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02" name="Oval 68">
          <a:extLst>
            <a:ext uri="{FF2B5EF4-FFF2-40B4-BE49-F238E27FC236}">
              <a16:creationId xmlns:a16="http://schemas.microsoft.com/office/drawing/2014/main" id="{84D12625-AA44-A9A0-F59B-E43751793F87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03" name="Oval 69">
          <a:extLst>
            <a:ext uri="{FF2B5EF4-FFF2-40B4-BE49-F238E27FC236}">
              <a16:creationId xmlns:a16="http://schemas.microsoft.com/office/drawing/2014/main" id="{27E640D2-6BE4-D8A5-3F54-C34F51A2E22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04" name="Oval 70">
          <a:extLst>
            <a:ext uri="{FF2B5EF4-FFF2-40B4-BE49-F238E27FC236}">
              <a16:creationId xmlns:a16="http://schemas.microsoft.com/office/drawing/2014/main" id="{22BBE7FC-D1E6-A00F-481A-621F3C7A0B6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05" name="Oval 71">
          <a:extLst>
            <a:ext uri="{FF2B5EF4-FFF2-40B4-BE49-F238E27FC236}">
              <a16:creationId xmlns:a16="http://schemas.microsoft.com/office/drawing/2014/main" id="{D781853B-1F6B-0083-CB84-CC3C45099D7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06" name="Oval 72">
          <a:extLst>
            <a:ext uri="{FF2B5EF4-FFF2-40B4-BE49-F238E27FC236}">
              <a16:creationId xmlns:a16="http://schemas.microsoft.com/office/drawing/2014/main" id="{0F17D236-CFA5-646A-E474-9921A374CD2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07" name="Oval 73">
          <a:extLst>
            <a:ext uri="{FF2B5EF4-FFF2-40B4-BE49-F238E27FC236}">
              <a16:creationId xmlns:a16="http://schemas.microsoft.com/office/drawing/2014/main" id="{705E4790-45DF-FB03-742B-CB472C6AC24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08" name="Oval 74">
          <a:extLst>
            <a:ext uri="{FF2B5EF4-FFF2-40B4-BE49-F238E27FC236}">
              <a16:creationId xmlns:a16="http://schemas.microsoft.com/office/drawing/2014/main" id="{2DC2AC3D-A517-0CB3-7147-2A2C175F6DF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09" name="Oval 75">
          <a:extLst>
            <a:ext uri="{FF2B5EF4-FFF2-40B4-BE49-F238E27FC236}">
              <a16:creationId xmlns:a16="http://schemas.microsoft.com/office/drawing/2014/main" id="{6C0074D3-5F25-1086-0B16-D788CB3C920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10" name="Oval 76">
          <a:extLst>
            <a:ext uri="{FF2B5EF4-FFF2-40B4-BE49-F238E27FC236}">
              <a16:creationId xmlns:a16="http://schemas.microsoft.com/office/drawing/2014/main" id="{9DCAA2A4-CF82-6F55-A5A2-E1A6FF661B6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11" name="Oval 77">
          <a:extLst>
            <a:ext uri="{FF2B5EF4-FFF2-40B4-BE49-F238E27FC236}">
              <a16:creationId xmlns:a16="http://schemas.microsoft.com/office/drawing/2014/main" id="{99B60426-15B2-AF11-957D-DF6FF2E90A7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12" name="Oval 78">
          <a:extLst>
            <a:ext uri="{FF2B5EF4-FFF2-40B4-BE49-F238E27FC236}">
              <a16:creationId xmlns:a16="http://schemas.microsoft.com/office/drawing/2014/main" id="{482595BE-C25D-29B4-E5A6-B12F52987EC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13" name="Oval 79">
          <a:extLst>
            <a:ext uri="{FF2B5EF4-FFF2-40B4-BE49-F238E27FC236}">
              <a16:creationId xmlns:a16="http://schemas.microsoft.com/office/drawing/2014/main" id="{32663EED-F234-E776-FECC-BCF0F1611F6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14" name="Oval 80">
          <a:extLst>
            <a:ext uri="{FF2B5EF4-FFF2-40B4-BE49-F238E27FC236}">
              <a16:creationId xmlns:a16="http://schemas.microsoft.com/office/drawing/2014/main" id="{1329CDD5-946F-D936-2B7D-E4C6D41D99E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15" name="Oval 81">
          <a:extLst>
            <a:ext uri="{FF2B5EF4-FFF2-40B4-BE49-F238E27FC236}">
              <a16:creationId xmlns:a16="http://schemas.microsoft.com/office/drawing/2014/main" id="{765FE7D8-91FF-C1A3-CBA0-42FED5A575C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16" name="Oval 82">
          <a:extLst>
            <a:ext uri="{FF2B5EF4-FFF2-40B4-BE49-F238E27FC236}">
              <a16:creationId xmlns:a16="http://schemas.microsoft.com/office/drawing/2014/main" id="{35D508C6-5917-0058-0D89-A1F7B01A122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17" name="Oval 83">
          <a:extLst>
            <a:ext uri="{FF2B5EF4-FFF2-40B4-BE49-F238E27FC236}">
              <a16:creationId xmlns:a16="http://schemas.microsoft.com/office/drawing/2014/main" id="{672CEF7B-3819-86DA-4A10-A965695CA06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18" name="Oval 84">
          <a:extLst>
            <a:ext uri="{FF2B5EF4-FFF2-40B4-BE49-F238E27FC236}">
              <a16:creationId xmlns:a16="http://schemas.microsoft.com/office/drawing/2014/main" id="{18A81FCD-0AEC-67D8-CF94-743B400F75D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19" name="Oval 85">
          <a:extLst>
            <a:ext uri="{FF2B5EF4-FFF2-40B4-BE49-F238E27FC236}">
              <a16:creationId xmlns:a16="http://schemas.microsoft.com/office/drawing/2014/main" id="{39D9DC76-1157-098B-5754-38CEE3034B9A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20" name="Oval 86">
          <a:extLst>
            <a:ext uri="{FF2B5EF4-FFF2-40B4-BE49-F238E27FC236}">
              <a16:creationId xmlns:a16="http://schemas.microsoft.com/office/drawing/2014/main" id="{A6168025-A1CF-A29F-D6F7-C60A93BD2F4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21" name="Oval 87">
          <a:extLst>
            <a:ext uri="{FF2B5EF4-FFF2-40B4-BE49-F238E27FC236}">
              <a16:creationId xmlns:a16="http://schemas.microsoft.com/office/drawing/2014/main" id="{CBF0391C-19D3-F5BC-6C28-B35AD8D874F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22" name="Oval 88">
          <a:extLst>
            <a:ext uri="{FF2B5EF4-FFF2-40B4-BE49-F238E27FC236}">
              <a16:creationId xmlns:a16="http://schemas.microsoft.com/office/drawing/2014/main" id="{4AF78BA0-C96D-3C00-8510-B0A64EABA57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23" name="Oval 89">
          <a:extLst>
            <a:ext uri="{FF2B5EF4-FFF2-40B4-BE49-F238E27FC236}">
              <a16:creationId xmlns:a16="http://schemas.microsoft.com/office/drawing/2014/main" id="{306B80B7-90BB-912C-28EB-3B18227E85C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24" name="Oval 90">
          <a:extLst>
            <a:ext uri="{FF2B5EF4-FFF2-40B4-BE49-F238E27FC236}">
              <a16:creationId xmlns:a16="http://schemas.microsoft.com/office/drawing/2014/main" id="{3B525C50-7220-0834-377C-04B05E9990C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25" name="Oval 91">
          <a:extLst>
            <a:ext uri="{FF2B5EF4-FFF2-40B4-BE49-F238E27FC236}">
              <a16:creationId xmlns:a16="http://schemas.microsoft.com/office/drawing/2014/main" id="{9FBEDD7C-FD8A-DB83-B407-CB2831B5537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26" name="Oval 93">
          <a:extLst>
            <a:ext uri="{FF2B5EF4-FFF2-40B4-BE49-F238E27FC236}">
              <a16:creationId xmlns:a16="http://schemas.microsoft.com/office/drawing/2014/main" id="{16C7FD63-FF8F-9661-F736-C8D7A8AB99E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27" name="Oval 94">
          <a:extLst>
            <a:ext uri="{FF2B5EF4-FFF2-40B4-BE49-F238E27FC236}">
              <a16:creationId xmlns:a16="http://schemas.microsoft.com/office/drawing/2014/main" id="{A94BBA90-59FD-00D4-4225-22B427D354E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28" name="Oval 95">
          <a:extLst>
            <a:ext uri="{FF2B5EF4-FFF2-40B4-BE49-F238E27FC236}">
              <a16:creationId xmlns:a16="http://schemas.microsoft.com/office/drawing/2014/main" id="{7D357B89-0B86-1B26-ACBE-06B200267FA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29" name="Oval 96">
          <a:extLst>
            <a:ext uri="{FF2B5EF4-FFF2-40B4-BE49-F238E27FC236}">
              <a16:creationId xmlns:a16="http://schemas.microsoft.com/office/drawing/2014/main" id="{A7D51483-6CE2-E160-3C90-DC4AE708632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30" name="Oval 97">
          <a:extLst>
            <a:ext uri="{FF2B5EF4-FFF2-40B4-BE49-F238E27FC236}">
              <a16:creationId xmlns:a16="http://schemas.microsoft.com/office/drawing/2014/main" id="{47748230-C3B4-D0E7-6BBD-EFBDF0AC771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31" name="Oval 98">
          <a:extLst>
            <a:ext uri="{FF2B5EF4-FFF2-40B4-BE49-F238E27FC236}">
              <a16:creationId xmlns:a16="http://schemas.microsoft.com/office/drawing/2014/main" id="{1D51BBE5-63C6-AB81-5829-274DFF993FB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32" name="Oval 99">
          <a:extLst>
            <a:ext uri="{FF2B5EF4-FFF2-40B4-BE49-F238E27FC236}">
              <a16:creationId xmlns:a16="http://schemas.microsoft.com/office/drawing/2014/main" id="{B3BE0CB2-7790-8EA2-5456-A117361F595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33" name="Oval 100">
          <a:extLst>
            <a:ext uri="{FF2B5EF4-FFF2-40B4-BE49-F238E27FC236}">
              <a16:creationId xmlns:a16="http://schemas.microsoft.com/office/drawing/2014/main" id="{4B041426-E35A-FED2-76E8-95EB1C00664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34" name="Oval 101">
          <a:extLst>
            <a:ext uri="{FF2B5EF4-FFF2-40B4-BE49-F238E27FC236}">
              <a16:creationId xmlns:a16="http://schemas.microsoft.com/office/drawing/2014/main" id="{1ECDFA8C-094F-D0CB-9CCF-D95E431DBB2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35" name="Oval 102">
          <a:extLst>
            <a:ext uri="{FF2B5EF4-FFF2-40B4-BE49-F238E27FC236}">
              <a16:creationId xmlns:a16="http://schemas.microsoft.com/office/drawing/2014/main" id="{684C8C44-D5C7-6C47-73ED-DD904777CA5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36" name="Oval 103">
          <a:extLst>
            <a:ext uri="{FF2B5EF4-FFF2-40B4-BE49-F238E27FC236}">
              <a16:creationId xmlns:a16="http://schemas.microsoft.com/office/drawing/2014/main" id="{899FCDAD-D0BE-9CB5-82AB-94D3B365FB4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37" name="Oval 104">
          <a:extLst>
            <a:ext uri="{FF2B5EF4-FFF2-40B4-BE49-F238E27FC236}">
              <a16:creationId xmlns:a16="http://schemas.microsoft.com/office/drawing/2014/main" id="{9840F7F2-1C01-763E-8635-A9934B85FE3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38" name="Oval 105">
          <a:extLst>
            <a:ext uri="{FF2B5EF4-FFF2-40B4-BE49-F238E27FC236}">
              <a16:creationId xmlns:a16="http://schemas.microsoft.com/office/drawing/2014/main" id="{30C125F8-E3E8-E1B2-37A2-5FE1ADF865E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39" name="Oval 106">
          <a:extLst>
            <a:ext uri="{FF2B5EF4-FFF2-40B4-BE49-F238E27FC236}">
              <a16:creationId xmlns:a16="http://schemas.microsoft.com/office/drawing/2014/main" id="{8F9DD1C6-5DFC-605C-31C7-98B2F2F3F95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40" name="Oval 107">
          <a:extLst>
            <a:ext uri="{FF2B5EF4-FFF2-40B4-BE49-F238E27FC236}">
              <a16:creationId xmlns:a16="http://schemas.microsoft.com/office/drawing/2014/main" id="{C4FFF08F-8235-9799-B2F4-2BE919724C8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41" name="Oval 108">
          <a:extLst>
            <a:ext uri="{FF2B5EF4-FFF2-40B4-BE49-F238E27FC236}">
              <a16:creationId xmlns:a16="http://schemas.microsoft.com/office/drawing/2014/main" id="{E8C50CD6-9DCE-8CD7-F03B-955C67F2829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42" name="Oval 109">
          <a:extLst>
            <a:ext uri="{FF2B5EF4-FFF2-40B4-BE49-F238E27FC236}">
              <a16:creationId xmlns:a16="http://schemas.microsoft.com/office/drawing/2014/main" id="{FD27C979-2472-0F23-F36F-4BCF253EE4D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43" name="Oval 110">
          <a:extLst>
            <a:ext uri="{FF2B5EF4-FFF2-40B4-BE49-F238E27FC236}">
              <a16:creationId xmlns:a16="http://schemas.microsoft.com/office/drawing/2014/main" id="{EDB503B5-D0B0-EA36-A0E7-E5FDEC85945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44" name="Oval 111">
          <a:extLst>
            <a:ext uri="{FF2B5EF4-FFF2-40B4-BE49-F238E27FC236}">
              <a16:creationId xmlns:a16="http://schemas.microsoft.com/office/drawing/2014/main" id="{1F7D192E-DE41-290B-7D20-101E88238DB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45" name="Oval 112">
          <a:extLst>
            <a:ext uri="{FF2B5EF4-FFF2-40B4-BE49-F238E27FC236}">
              <a16:creationId xmlns:a16="http://schemas.microsoft.com/office/drawing/2014/main" id="{809F677B-232E-9186-D925-F0078D7DB9A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46" name="Oval 113">
          <a:extLst>
            <a:ext uri="{FF2B5EF4-FFF2-40B4-BE49-F238E27FC236}">
              <a16:creationId xmlns:a16="http://schemas.microsoft.com/office/drawing/2014/main" id="{4DB79773-0A74-BE1E-B5DB-D232BA136BF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47" name="Oval 114">
          <a:extLst>
            <a:ext uri="{FF2B5EF4-FFF2-40B4-BE49-F238E27FC236}">
              <a16:creationId xmlns:a16="http://schemas.microsoft.com/office/drawing/2014/main" id="{BF311C86-8D93-91E0-E0AB-90A9595B063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48" name="Oval 115">
          <a:extLst>
            <a:ext uri="{FF2B5EF4-FFF2-40B4-BE49-F238E27FC236}">
              <a16:creationId xmlns:a16="http://schemas.microsoft.com/office/drawing/2014/main" id="{5E022591-B6DC-EDD1-1994-F3C2ABE172A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49" name="Oval 116">
          <a:extLst>
            <a:ext uri="{FF2B5EF4-FFF2-40B4-BE49-F238E27FC236}">
              <a16:creationId xmlns:a16="http://schemas.microsoft.com/office/drawing/2014/main" id="{1FFB5EE0-C91A-2CB0-BCA1-55B6DB7951C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50" name="Oval 117">
          <a:extLst>
            <a:ext uri="{FF2B5EF4-FFF2-40B4-BE49-F238E27FC236}">
              <a16:creationId xmlns:a16="http://schemas.microsoft.com/office/drawing/2014/main" id="{CD80F27F-9DE8-C8B4-4406-1CB68B0EB2C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51" name="Oval 118">
          <a:extLst>
            <a:ext uri="{FF2B5EF4-FFF2-40B4-BE49-F238E27FC236}">
              <a16:creationId xmlns:a16="http://schemas.microsoft.com/office/drawing/2014/main" id="{33DC1BA2-ABF5-FA42-14E8-34B69BCF667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52" name="Oval 119">
          <a:extLst>
            <a:ext uri="{FF2B5EF4-FFF2-40B4-BE49-F238E27FC236}">
              <a16:creationId xmlns:a16="http://schemas.microsoft.com/office/drawing/2014/main" id="{53630A42-C49E-9275-F7A0-6B26894BFEE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53" name="Oval 120">
          <a:extLst>
            <a:ext uri="{FF2B5EF4-FFF2-40B4-BE49-F238E27FC236}">
              <a16:creationId xmlns:a16="http://schemas.microsoft.com/office/drawing/2014/main" id="{27D26961-D4E8-8623-ABAD-AA2C25C9FD1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54" name="Oval 121">
          <a:extLst>
            <a:ext uri="{FF2B5EF4-FFF2-40B4-BE49-F238E27FC236}">
              <a16:creationId xmlns:a16="http://schemas.microsoft.com/office/drawing/2014/main" id="{B8FFD95E-B632-68A4-291A-61149E83F47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55" name="Oval 123">
          <a:extLst>
            <a:ext uri="{FF2B5EF4-FFF2-40B4-BE49-F238E27FC236}">
              <a16:creationId xmlns:a16="http://schemas.microsoft.com/office/drawing/2014/main" id="{6E511810-CBC8-51A5-72D4-D687B144E2E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56" name="Oval 124">
          <a:extLst>
            <a:ext uri="{FF2B5EF4-FFF2-40B4-BE49-F238E27FC236}">
              <a16:creationId xmlns:a16="http://schemas.microsoft.com/office/drawing/2014/main" id="{112AF664-6309-2BB9-6AC4-146CEFB72EFF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57" name="Oval 125">
          <a:extLst>
            <a:ext uri="{FF2B5EF4-FFF2-40B4-BE49-F238E27FC236}">
              <a16:creationId xmlns:a16="http://schemas.microsoft.com/office/drawing/2014/main" id="{0CAE3669-9C4F-9867-A0F1-8AF209D527E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58" name="Oval 126">
          <a:extLst>
            <a:ext uri="{FF2B5EF4-FFF2-40B4-BE49-F238E27FC236}">
              <a16:creationId xmlns:a16="http://schemas.microsoft.com/office/drawing/2014/main" id="{AB60382D-C3D9-EE80-31BB-5EF57AD769C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59" name="Oval 127">
          <a:extLst>
            <a:ext uri="{FF2B5EF4-FFF2-40B4-BE49-F238E27FC236}">
              <a16:creationId xmlns:a16="http://schemas.microsoft.com/office/drawing/2014/main" id="{9F41417B-56EE-A79A-98B3-FAF7676F80D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60" name="Oval 128">
          <a:extLst>
            <a:ext uri="{FF2B5EF4-FFF2-40B4-BE49-F238E27FC236}">
              <a16:creationId xmlns:a16="http://schemas.microsoft.com/office/drawing/2014/main" id="{D1BDD2C8-C1A0-7C36-0D77-9F0C9CBFEE0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61" name="Oval 129">
          <a:extLst>
            <a:ext uri="{FF2B5EF4-FFF2-40B4-BE49-F238E27FC236}">
              <a16:creationId xmlns:a16="http://schemas.microsoft.com/office/drawing/2014/main" id="{FBF2A7DC-44D1-7B62-2138-F8965D8B820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62" name="Oval 130">
          <a:extLst>
            <a:ext uri="{FF2B5EF4-FFF2-40B4-BE49-F238E27FC236}">
              <a16:creationId xmlns:a16="http://schemas.microsoft.com/office/drawing/2014/main" id="{EA1F6A80-9D32-CE44-C6D3-F81E26789F6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63" name="Oval 131">
          <a:extLst>
            <a:ext uri="{FF2B5EF4-FFF2-40B4-BE49-F238E27FC236}">
              <a16:creationId xmlns:a16="http://schemas.microsoft.com/office/drawing/2014/main" id="{E1669211-D557-5576-C07C-669571EE9A2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64" name="Oval 132">
          <a:extLst>
            <a:ext uri="{FF2B5EF4-FFF2-40B4-BE49-F238E27FC236}">
              <a16:creationId xmlns:a16="http://schemas.microsoft.com/office/drawing/2014/main" id="{0B8042D7-B767-9F99-5084-C575E18F40F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65" name="Oval 133">
          <a:extLst>
            <a:ext uri="{FF2B5EF4-FFF2-40B4-BE49-F238E27FC236}">
              <a16:creationId xmlns:a16="http://schemas.microsoft.com/office/drawing/2014/main" id="{C3463B65-9649-1395-B92D-BFFC9C725A7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66" name="Oval 134">
          <a:extLst>
            <a:ext uri="{FF2B5EF4-FFF2-40B4-BE49-F238E27FC236}">
              <a16:creationId xmlns:a16="http://schemas.microsoft.com/office/drawing/2014/main" id="{BCCBDED9-BD89-CE6C-2D88-7B9E884B1A8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67" name="Oval 135">
          <a:extLst>
            <a:ext uri="{FF2B5EF4-FFF2-40B4-BE49-F238E27FC236}">
              <a16:creationId xmlns:a16="http://schemas.microsoft.com/office/drawing/2014/main" id="{08AD5E92-B4F2-8547-2FD5-A187FEB1D3C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68" name="Oval 136">
          <a:extLst>
            <a:ext uri="{FF2B5EF4-FFF2-40B4-BE49-F238E27FC236}">
              <a16:creationId xmlns:a16="http://schemas.microsoft.com/office/drawing/2014/main" id="{873495EB-921A-60E8-9883-247E8B835A1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69" name="Oval 137">
          <a:extLst>
            <a:ext uri="{FF2B5EF4-FFF2-40B4-BE49-F238E27FC236}">
              <a16:creationId xmlns:a16="http://schemas.microsoft.com/office/drawing/2014/main" id="{A01D9DAD-12C3-20FF-7FC9-FD19D7E85AC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70" name="Oval 138">
          <a:extLst>
            <a:ext uri="{FF2B5EF4-FFF2-40B4-BE49-F238E27FC236}">
              <a16:creationId xmlns:a16="http://schemas.microsoft.com/office/drawing/2014/main" id="{5D236C79-7E66-0246-BBC5-6DC2737656B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71" name="Oval 139">
          <a:extLst>
            <a:ext uri="{FF2B5EF4-FFF2-40B4-BE49-F238E27FC236}">
              <a16:creationId xmlns:a16="http://schemas.microsoft.com/office/drawing/2014/main" id="{3F3EB6E1-3B2C-42D1-8A99-707C8C6DF6F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72" name="Oval 140">
          <a:extLst>
            <a:ext uri="{FF2B5EF4-FFF2-40B4-BE49-F238E27FC236}">
              <a16:creationId xmlns:a16="http://schemas.microsoft.com/office/drawing/2014/main" id="{4BFAC1C7-52AC-AFD8-7484-DC033F22FAC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73" name="Oval 141">
          <a:extLst>
            <a:ext uri="{FF2B5EF4-FFF2-40B4-BE49-F238E27FC236}">
              <a16:creationId xmlns:a16="http://schemas.microsoft.com/office/drawing/2014/main" id="{CB04D84B-E512-9108-E799-C397A10E00B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74" name="Oval 142">
          <a:extLst>
            <a:ext uri="{FF2B5EF4-FFF2-40B4-BE49-F238E27FC236}">
              <a16:creationId xmlns:a16="http://schemas.microsoft.com/office/drawing/2014/main" id="{43D04897-119B-4CD2-A832-A973D3AB110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75" name="Oval 143">
          <a:extLst>
            <a:ext uri="{FF2B5EF4-FFF2-40B4-BE49-F238E27FC236}">
              <a16:creationId xmlns:a16="http://schemas.microsoft.com/office/drawing/2014/main" id="{C1827917-F45C-3443-977D-88971C838A9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76" name="Oval 144">
          <a:extLst>
            <a:ext uri="{FF2B5EF4-FFF2-40B4-BE49-F238E27FC236}">
              <a16:creationId xmlns:a16="http://schemas.microsoft.com/office/drawing/2014/main" id="{B518289B-9DD9-DD17-2342-6709EBB6CA8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77" name="Oval 145">
          <a:extLst>
            <a:ext uri="{FF2B5EF4-FFF2-40B4-BE49-F238E27FC236}">
              <a16:creationId xmlns:a16="http://schemas.microsoft.com/office/drawing/2014/main" id="{636E6ADF-7526-8881-26D7-6A239CA70B1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78" name="Oval 146">
          <a:extLst>
            <a:ext uri="{FF2B5EF4-FFF2-40B4-BE49-F238E27FC236}">
              <a16:creationId xmlns:a16="http://schemas.microsoft.com/office/drawing/2014/main" id="{7739D63A-32EB-DE11-84D0-FF4CE5B27A4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79" name="Oval 147">
          <a:extLst>
            <a:ext uri="{FF2B5EF4-FFF2-40B4-BE49-F238E27FC236}">
              <a16:creationId xmlns:a16="http://schemas.microsoft.com/office/drawing/2014/main" id="{559CE4DC-5667-8C87-9204-DC8B56B9517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80" name="Oval 148">
          <a:extLst>
            <a:ext uri="{FF2B5EF4-FFF2-40B4-BE49-F238E27FC236}">
              <a16:creationId xmlns:a16="http://schemas.microsoft.com/office/drawing/2014/main" id="{113B0D64-AD07-E640-C31A-2254FCD3525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81" name="Oval 149">
          <a:extLst>
            <a:ext uri="{FF2B5EF4-FFF2-40B4-BE49-F238E27FC236}">
              <a16:creationId xmlns:a16="http://schemas.microsoft.com/office/drawing/2014/main" id="{41E6EDAB-4DAC-EB40-89CA-8987D4F5F07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82" name="Oval 150">
          <a:extLst>
            <a:ext uri="{FF2B5EF4-FFF2-40B4-BE49-F238E27FC236}">
              <a16:creationId xmlns:a16="http://schemas.microsoft.com/office/drawing/2014/main" id="{01E032FA-4132-5077-6A8F-E9AA0B44CA0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83" name="Oval 152">
          <a:extLst>
            <a:ext uri="{FF2B5EF4-FFF2-40B4-BE49-F238E27FC236}">
              <a16:creationId xmlns:a16="http://schemas.microsoft.com/office/drawing/2014/main" id="{EDA339A5-8A05-E397-211E-66B5CED1B13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84" name="Oval 153">
          <a:extLst>
            <a:ext uri="{FF2B5EF4-FFF2-40B4-BE49-F238E27FC236}">
              <a16:creationId xmlns:a16="http://schemas.microsoft.com/office/drawing/2014/main" id="{2414E0E4-3F4C-F2B6-199C-474D8F2D7427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85" name="Oval 154">
          <a:extLst>
            <a:ext uri="{FF2B5EF4-FFF2-40B4-BE49-F238E27FC236}">
              <a16:creationId xmlns:a16="http://schemas.microsoft.com/office/drawing/2014/main" id="{1C716B68-EBEB-24DC-32E9-89EF4B5B5C2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86" name="Oval 155">
          <a:extLst>
            <a:ext uri="{FF2B5EF4-FFF2-40B4-BE49-F238E27FC236}">
              <a16:creationId xmlns:a16="http://schemas.microsoft.com/office/drawing/2014/main" id="{87F173DA-6F0E-68AC-12A4-E21DF52F34A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87" name="Oval 156">
          <a:extLst>
            <a:ext uri="{FF2B5EF4-FFF2-40B4-BE49-F238E27FC236}">
              <a16:creationId xmlns:a16="http://schemas.microsoft.com/office/drawing/2014/main" id="{C7A85492-B81F-54FB-C412-85C47CB36FC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88" name="Oval 157">
          <a:extLst>
            <a:ext uri="{FF2B5EF4-FFF2-40B4-BE49-F238E27FC236}">
              <a16:creationId xmlns:a16="http://schemas.microsoft.com/office/drawing/2014/main" id="{AF976C36-08B4-180F-40FD-2E4B24DBBD9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89" name="Oval 158">
          <a:extLst>
            <a:ext uri="{FF2B5EF4-FFF2-40B4-BE49-F238E27FC236}">
              <a16:creationId xmlns:a16="http://schemas.microsoft.com/office/drawing/2014/main" id="{0D368531-4DA0-BD47-7DA1-7FB40BFDE05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90" name="Oval 159">
          <a:extLst>
            <a:ext uri="{FF2B5EF4-FFF2-40B4-BE49-F238E27FC236}">
              <a16:creationId xmlns:a16="http://schemas.microsoft.com/office/drawing/2014/main" id="{6C11003A-028F-CB8C-EE5D-A4AAA7EB888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91" name="Oval 160">
          <a:extLst>
            <a:ext uri="{FF2B5EF4-FFF2-40B4-BE49-F238E27FC236}">
              <a16:creationId xmlns:a16="http://schemas.microsoft.com/office/drawing/2014/main" id="{B469F76B-48BD-1F19-F53E-08A71BC0CE2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92" name="Oval 161">
          <a:extLst>
            <a:ext uri="{FF2B5EF4-FFF2-40B4-BE49-F238E27FC236}">
              <a16:creationId xmlns:a16="http://schemas.microsoft.com/office/drawing/2014/main" id="{B56514B8-BFD4-26C6-CDA2-6816DDABA8F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93" name="Oval 162">
          <a:extLst>
            <a:ext uri="{FF2B5EF4-FFF2-40B4-BE49-F238E27FC236}">
              <a16:creationId xmlns:a16="http://schemas.microsoft.com/office/drawing/2014/main" id="{26FCE056-9055-6C60-12E2-FE04FF2EDCC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94" name="Oval 163">
          <a:extLst>
            <a:ext uri="{FF2B5EF4-FFF2-40B4-BE49-F238E27FC236}">
              <a16:creationId xmlns:a16="http://schemas.microsoft.com/office/drawing/2014/main" id="{6D42A0E2-E2CB-7E11-60E4-65B53E2D9FA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95" name="Oval 164">
          <a:extLst>
            <a:ext uri="{FF2B5EF4-FFF2-40B4-BE49-F238E27FC236}">
              <a16:creationId xmlns:a16="http://schemas.microsoft.com/office/drawing/2014/main" id="{46ACC5E1-9999-CEFB-BD55-4730C19FB906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096" name="Oval 165">
          <a:extLst>
            <a:ext uri="{FF2B5EF4-FFF2-40B4-BE49-F238E27FC236}">
              <a16:creationId xmlns:a16="http://schemas.microsoft.com/office/drawing/2014/main" id="{DFDFB774-74E2-91B7-5E45-139D7ABCEC7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97" name="Oval 166">
          <a:extLst>
            <a:ext uri="{FF2B5EF4-FFF2-40B4-BE49-F238E27FC236}">
              <a16:creationId xmlns:a16="http://schemas.microsoft.com/office/drawing/2014/main" id="{5A6A9AA3-A6A3-0F1A-8A7D-4A611C0C9EB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98" name="Oval 167">
          <a:extLst>
            <a:ext uri="{FF2B5EF4-FFF2-40B4-BE49-F238E27FC236}">
              <a16:creationId xmlns:a16="http://schemas.microsoft.com/office/drawing/2014/main" id="{BBC61035-45CC-43E5-214C-A48A826375E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099" name="Oval 168">
          <a:extLst>
            <a:ext uri="{FF2B5EF4-FFF2-40B4-BE49-F238E27FC236}">
              <a16:creationId xmlns:a16="http://schemas.microsoft.com/office/drawing/2014/main" id="{A7CC6290-495C-F289-19E2-C76411AD40D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00" name="Oval 169">
          <a:extLst>
            <a:ext uri="{FF2B5EF4-FFF2-40B4-BE49-F238E27FC236}">
              <a16:creationId xmlns:a16="http://schemas.microsoft.com/office/drawing/2014/main" id="{97E2A30A-4E00-F37D-9B80-606BE1B334B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01" name="Oval 170">
          <a:extLst>
            <a:ext uri="{FF2B5EF4-FFF2-40B4-BE49-F238E27FC236}">
              <a16:creationId xmlns:a16="http://schemas.microsoft.com/office/drawing/2014/main" id="{2F9938CD-87A3-300D-73E1-AD8654BEA6D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02" name="Oval 171">
          <a:extLst>
            <a:ext uri="{FF2B5EF4-FFF2-40B4-BE49-F238E27FC236}">
              <a16:creationId xmlns:a16="http://schemas.microsoft.com/office/drawing/2014/main" id="{9FF5BF42-D408-F178-5802-4CFEA1493A7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03" name="Oval 172">
          <a:extLst>
            <a:ext uri="{FF2B5EF4-FFF2-40B4-BE49-F238E27FC236}">
              <a16:creationId xmlns:a16="http://schemas.microsoft.com/office/drawing/2014/main" id="{D7C51F2C-C880-1684-FA93-E55F010F106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04" name="Oval 173">
          <a:extLst>
            <a:ext uri="{FF2B5EF4-FFF2-40B4-BE49-F238E27FC236}">
              <a16:creationId xmlns:a16="http://schemas.microsoft.com/office/drawing/2014/main" id="{3365DA0B-BD42-7DA9-B10F-6B87DE942E0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05" name="Oval 174">
          <a:extLst>
            <a:ext uri="{FF2B5EF4-FFF2-40B4-BE49-F238E27FC236}">
              <a16:creationId xmlns:a16="http://schemas.microsoft.com/office/drawing/2014/main" id="{D27ED5D6-8883-CBB7-FD11-09AD42934CB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06" name="Oval 175">
          <a:extLst>
            <a:ext uri="{FF2B5EF4-FFF2-40B4-BE49-F238E27FC236}">
              <a16:creationId xmlns:a16="http://schemas.microsoft.com/office/drawing/2014/main" id="{D15F7A8E-824B-99AC-4FCA-DDF1AD9B98C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07" name="Oval 176">
          <a:extLst>
            <a:ext uri="{FF2B5EF4-FFF2-40B4-BE49-F238E27FC236}">
              <a16:creationId xmlns:a16="http://schemas.microsoft.com/office/drawing/2014/main" id="{F8E7FE6F-5EDA-C4BD-D7E8-F37137A39D2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08" name="Oval 178">
          <a:extLst>
            <a:ext uri="{FF2B5EF4-FFF2-40B4-BE49-F238E27FC236}">
              <a16:creationId xmlns:a16="http://schemas.microsoft.com/office/drawing/2014/main" id="{CEF5C495-B297-FF0B-6B5E-8CE0A1F9555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09" name="Oval 179">
          <a:extLst>
            <a:ext uri="{FF2B5EF4-FFF2-40B4-BE49-F238E27FC236}">
              <a16:creationId xmlns:a16="http://schemas.microsoft.com/office/drawing/2014/main" id="{66DD2631-8125-D2F9-CEBC-0AEC0E8121B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10" name="Oval 180">
          <a:extLst>
            <a:ext uri="{FF2B5EF4-FFF2-40B4-BE49-F238E27FC236}">
              <a16:creationId xmlns:a16="http://schemas.microsoft.com/office/drawing/2014/main" id="{4D998BA2-C1B2-B226-6031-D3AC6307EFB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11" name="Oval 181">
          <a:extLst>
            <a:ext uri="{FF2B5EF4-FFF2-40B4-BE49-F238E27FC236}">
              <a16:creationId xmlns:a16="http://schemas.microsoft.com/office/drawing/2014/main" id="{3433F061-E835-9AD9-1D63-FACC8468E34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12" name="Oval 182">
          <a:extLst>
            <a:ext uri="{FF2B5EF4-FFF2-40B4-BE49-F238E27FC236}">
              <a16:creationId xmlns:a16="http://schemas.microsoft.com/office/drawing/2014/main" id="{3A4834D2-08D4-91C1-BBDD-2F8831C0201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13" name="Oval 183">
          <a:extLst>
            <a:ext uri="{FF2B5EF4-FFF2-40B4-BE49-F238E27FC236}">
              <a16:creationId xmlns:a16="http://schemas.microsoft.com/office/drawing/2014/main" id="{805C1DA7-48E5-1376-8E80-050CC61BA91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14" name="Oval 184">
          <a:extLst>
            <a:ext uri="{FF2B5EF4-FFF2-40B4-BE49-F238E27FC236}">
              <a16:creationId xmlns:a16="http://schemas.microsoft.com/office/drawing/2014/main" id="{985B9C7B-B374-AA22-5EFF-DA3F469BB70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15" name="Oval 185">
          <a:extLst>
            <a:ext uri="{FF2B5EF4-FFF2-40B4-BE49-F238E27FC236}">
              <a16:creationId xmlns:a16="http://schemas.microsoft.com/office/drawing/2014/main" id="{4A2FFECE-A110-A1D6-F52A-28C540D8404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16" name="Oval 186">
          <a:extLst>
            <a:ext uri="{FF2B5EF4-FFF2-40B4-BE49-F238E27FC236}">
              <a16:creationId xmlns:a16="http://schemas.microsoft.com/office/drawing/2014/main" id="{B8A61CDB-CFB1-2A19-6CC8-48D5CA81C99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17" name="Oval 187">
          <a:extLst>
            <a:ext uri="{FF2B5EF4-FFF2-40B4-BE49-F238E27FC236}">
              <a16:creationId xmlns:a16="http://schemas.microsoft.com/office/drawing/2014/main" id="{13E5CB95-6C5E-F279-6B9D-3F275368F71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18" name="Oval 188">
          <a:extLst>
            <a:ext uri="{FF2B5EF4-FFF2-40B4-BE49-F238E27FC236}">
              <a16:creationId xmlns:a16="http://schemas.microsoft.com/office/drawing/2014/main" id="{44B904FF-7F89-7FCE-E4DD-850FE0EF2CA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19" name="Oval 189">
          <a:extLst>
            <a:ext uri="{FF2B5EF4-FFF2-40B4-BE49-F238E27FC236}">
              <a16:creationId xmlns:a16="http://schemas.microsoft.com/office/drawing/2014/main" id="{3DED6450-F40D-B9FD-E873-EB7D3040422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20" name="Oval 190">
          <a:extLst>
            <a:ext uri="{FF2B5EF4-FFF2-40B4-BE49-F238E27FC236}">
              <a16:creationId xmlns:a16="http://schemas.microsoft.com/office/drawing/2014/main" id="{06EB0B34-C197-591C-2A3E-3A4148564E7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21" name="Oval 191">
          <a:extLst>
            <a:ext uri="{FF2B5EF4-FFF2-40B4-BE49-F238E27FC236}">
              <a16:creationId xmlns:a16="http://schemas.microsoft.com/office/drawing/2014/main" id="{0C0A7F26-9FDC-0854-CDC4-CE39F59CBD6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22" name="Oval 192">
          <a:extLst>
            <a:ext uri="{FF2B5EF4-FFF2-40B4-BE49-F238E27FC236}">
              <a16:creationId xmlns:a16="http://schemas.microsoft.com/office/drawing/2014/main" id="{1795BFB9-6CE0-356B-E9B5-6A5B3D61652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23" name="Oval 193">
          <a:extLst>
            <a:ext uri="{FF2B5EF4-FFF2-40B4-BE49-F238E27FC236}">
              <a16:creationId xmlns:a16="http://schemas.microsoft.com/office/drawing/2014/main" id="{7F20470C-1D81-8A9B-30B8-01628C469DF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24" name="Oval 194">
          <a:extLst>
            <a:ext uri="{FF2B5EF4-FFF2-40B4-BE49-F238E27FC236}">
              <a16:creationId xmlns:a16="http://schemas.microsoft.com/office/drawing/2014/main" id="{F8D91EA3-2CCE-0CA9-259A-1FCC95B63DE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25" name="Oval 195">
          <a:extLst>
            <a:ext uri="{FF2B5EF4-FFF2-40B4-BE49-F238E27FC236}">
              <a16:creationId xmlns:a16="http://schemas.microsoft.com/office/drawing/2014/main" id="{C1A31140-EF71-EF56-E9D0-075C75448B5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26" name="Oval 196">
          <a:extLst>
            <a:ext uri="{FF2B5EF4-FFF2-40B4-BE49-F238E27FC236}">
              <a16:creationId xmlns:a16="http://schemas.microsoft.com/office/drawing/2014/main" id="{9314E67F-81A1-1BA4-C8DC-3A3D4EA1533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27" name="Oval 197">
          <a:extLst>
            <a:ext uri="{FF2B5EF4-FFF2-40B4-BE49-F238E27FC236}">
              <a16:creationId xmlns:a16="http://schemas.microsoft.com/office/drawing/2014/main" id="{36F29756-92E2-D60F-13D3-59681BD4AAF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28" name="Oval 198">
          <a:extLst>
            <a:ext uri="{FF2B5EF4-FFF2-40B4-BE49-F238E27FC236}">
              <a16:creationId xmlns:a16="http://schemas.microsoft.com/office/drawing/2014/main" id="{C0C1D107-FC21-C00D-3D26-4F5D01ED1E3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29" name="Oval 199">
          <a:extLst>
            <a:ext uri="{FF2B5EF4-FFF2-40B4-BE49-F238E27FC236}">
              <a16:creationId xmlns:a16="http://schemas.microsoft.com/office/drawing/2014/main" id="{987B5D89-5730-9EEC-AA09-A861A7D4D18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30" name="Oval 200">
          <a:extLst>
            <a:ext uri="{FF2B5EF4-FFF2-40B4-BE49-F238E27FC236}">
              <a16:creationId xmlns:a16="http://schemas.microsoft.com/office/drawing/2014/main" id="{BC780B33-DE44-8DE3-F3DB-9B45DFFBE64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31" name="Oval 201">
          <a:extLst>
            <a:ext uri="{FF2B5EF4-FFF2-40B4-BE49-F238E27FC236}">
              <a16:creationId xmlns:a16="http://schemas.microsoft.com/office/drawing/2014/main" id="{385293E8-FA5C-0054-49D3-D5ABA76C9B7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32" name="Oval 202">
          <a:extLst>
            <a:ext uri="{FF2B5EF4-FFF2-40B4-BE49-F238E27FC236}">
              <a16:creationId xmlns:a16="http://schemas.microsoft.com/office/drawing/2014/main" id="{EDF98943-416A-A88B-D6B9-7CB0422D633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33" name="Oval 204">
          <a:extLst>
            <a:ext uri="{FF2B5EF4-FFF2-40B4-BE49-F238E27FC236}">
              <a16:creationId xmlns:a16="http://schemas.microsoft.com/office/drawing/2014/main" id="{43577408-D444-EDF9-CCFD-4C1C7B8BAD9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34" name="Oval 205">
          <a:extLst>
            <a:ext uri="{FF2B5EF4-FFF2-40B4-BE49-F238E27FC236}">
              <a16:creationId xmlns:a16="http://schemas.microsoft.com/office/drawing/2014/main" id="{270FAE1E-0183-66D8-3D15-B8D5FF8FD70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35" name="Oval 206">
          <a:extLst>
            <a:ext uri="{FF2B5EF4-FFF2-40B4-BE49-F238E27FC236}">
              <a16:creationId xmlns:a16="http://schemas.microsoft.com/office/drawing/2014/main" id="{74A0E177-8ABD-0F49-4626-185F443BA93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36" name="Oval 207">
          <a:extLst>
            <a:ext uri="{FF2B5EF4-FFF2-40B4-BE49-F238E27FC236}">
              <a16:creationId xmlns:a16="http://schemas.microsoft.com/office/drawing/2014/main" id="{BDF990F5-FCB8-8C0E-D6D3-AC37A5AAA5D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37" name="Oval 208">
          <a:extLst>
            <a:ext uri="{FF2B5EF4-FFF2-40B4-BE49-F238E27FC236}">
              <a16:creationId xmlns:a16="http://schemas.microsoft.com/office/drawing/2014/main" id="{69E8D57C-F3B2-9FF3-964A-30A9B6777E4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38" name="Oval 209">
          <a:extLst>
            <a:ext uri="{FF2B5EF4-FFF2-40B4-BE49-F238E27FC236}">
              <a16:creationId xmlns:a16="http://schemas.microsoft.com/office/drawing/2014/main" id="{55856999-8446-F391-D93F-3BCB6F44E60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39" name="Oval 210">
          <a:extLst>
            <a:ext uri="{FF2B5EF4-FFF2-40B4-BE49-F238E27FC236}">
              <a16:creationId xmlns:a16="http://schemas.microsoft.com/office/drawing/2014/main" id="{FAEDBC2A-1A3F-6111-0564-E72CCDB83EE6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40" name="Oval 211">
          <a:extLst>
            <a:ext uri="{FF2B5EF4-FFF2-40B4-BE49-F238E27FC236}">
              <a16:creationId xmlns:a16="http://schemas.microsoft.com/office/drawing/2014/main" id="{B4E932EA-A604-A92D-39DC-88FC7CBCAA3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41" name="Oval 212">
          <a:extLst>
            <a:ext uri="{FF2B5EF4-FFF2-40B4-BE49-F238E27FC236}">
              <a16:creationId xmlns:a16="http://schemas.microsoft.com/office/drawing/2014/main" id="{64D765DF-4D88-EDEC-0B3D-7F70DB07F04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42" name="Oval 213">
          <a:extLst>
            <a:ext uri="{FF2B5EF4-FFF2-40B4-BE49-F238E27FC236}">
              <a16:creationId xmlns:a16="http://schemas.microsoft.com/office/drawing/2014/main" id="{2DE34233-DE3A-95D1-5B00-346D989C070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43" name="Oval 214">
          <a:extLst>
            <a:ext uri="{FF2B5EF4-FFF2-40B4-BE49-F238E27FC236}">
              <a16:creationId xmlns:a16="http://schemas.microsoft.com/office/drawing/2014/main" id="{D24A9AFD-A41A-DC6C-E79C-0F704620830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44" name="Oval 215">
          <a:extLst>
            <a:ext uri="{FF2B5EF4-FFF2-40B4-BE49-F238E27FC236}">
              <a16:creationId xmlns:a16="http://schemas.microsoft.com/office/drawing/2014/main" id="{01C41997-D5EB-7F05-FC4A-9E2EE6DA319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45" name="Oval 216">
          <a:extLst>
            <a:ext uri="{FF2B5EF4-FFF2-40B4-BE49-F238E27FC236}">
              <a16:creationId xmlns:a16="http://schemas.microsoft.com/office/drawing/2014/main" id="{565704E5-6B7B-3839-9CC8-DF53B6F6302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46" name="Oval 217">
          <a:extLst>
            <a:ext uri="{FF2B5EF4-FFF2-40B4-BE49-F238E27FC236}">
              <a16:creationId xmlns:a16="http://schemas.microsoft.com/office/drawing/2014/main" id="{9B869C84-3D5F-2CFC-87C6-5A25D748544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47" name="Oval 218">
          <a:extLst>
            <a:ext uri="{FF2B5EF4-FFF2-40B4-BE49-F238E27FC236}">
              <a16:creationId xmlns:a16="http://schemas.microsoft.com/office/drawing/2014/main" id="{A169CE85-0599-3C2D-CDAA-042071CC45EA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48" name="Oval 219">
          <a:extLst>
            <a:ext uri="{FF2B5EF4-FFF2-40B4-BE49-F238E27FC236}">
              <a16:creationId xmlns:a16="http://schemas.microsoft.com/office/drawing/2014/main" id="{7FE8FC69-CDC8-FB22-F36B-B8C45DBDE88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49" name="Oval 220">
          <a:extLst>
            <a:ext uri="{FF2B5EF4-FFF2-40B4-BE49-F238E27FC236}">
              <a16:creationId xmlns:a16="http://schemas.microsoft.com/office/drawing/2014/main" id="{A70F7A08-D007-BE68-26C4-94021307834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50" name="Oval 221">
          <a:extLst>
            <a:ext uri="{FF2B5EF4-FFF2-40B4-BE49-F238E27FC236}">
              <a16:creationId xmlns:a16="http://schemas.microsoft.com/office/drawing/2014/main" id="{2CDF4BFE-DD9D-180E-C203-FEBE36D24CF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51" name="Oval 222">
          <a:extLst>
            <a:ext uri="{FF2B5EF4-FFF2-40B4-BE49-F238E27FC236}">
              <a16:creationId xmlns:a16="http://schemas.microsoft.com/office/drawing/2014/main" id="{25CE8902-BB4E-6925-5733-F0099D88880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52" name="Oval 223">
          <a:extLst>
            <a:ext uri="{FF2B5EF4-FFF2-40B4-BE49-F238E27FC236}">
              <a16:creationId xmlns:a16="http://schemas.microsoft.com/office/drawing/2014/main" id="{F53E0589-797F-E3C6-380E-381CBB333E9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8153" name="Oval 224">
          <a:extLst>
            <a:ext uri="{FF2B5EF4-FFF2-40B4-BE49-F238E27FC236}">
              <a16:creationId xmlns:a16="http://schemas.microsoft.com/office/drawing/2014/main" id="{48D2E57D-065E-3F3A-0947-1057153EE90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8154" name="Oval 225">
          <a:extLst>
            <a:ext uri="{FF2B5EF4-FFF2-40B4-BE49-F238E27FC236}">
              <a16:creationId xmlns:a16="http://schemas.microsoft.com/office/drawing/2014/main" id="{EC803DA0-C53D-2583-6938-EDF97CC85A8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59</xdr:row>
      <xdr:rowOff>66676</xdr:rowOff>
    </xdr:from>
    <xdr:to>
      <xdr:col>9</xdr:col>
      <xdr:colOff>1005840</xdr:colOff>
      <xdr:row>61</xdr:row>
      <xdr:rowOff>78132</xdr:rowOff>
    </xdr:to>
    <xdr:sp macro="[0]!課題曲自由曲変更申請書演奏利用明細書印刷" textlink="">
      <xdr:nvSpPr>
        <xdr:cNvPr id="2" name="角丸四角形 1">
          <a:extLst>
            <a:ext uri="{FF2B5EF4-FFF2-40B4-BE49-F238E27FC236}">
              <a16:creationId xmlns:a16="http://schemas.microsoft.com/office/drawing/2014/main" id="{ABFF24B8-FDDC-5C59-1A3D-9DBCD59BFB0E}"/>
            </a:ext>
          </a:extLst>
        </xdr:cNvPr>
        <xdr:cNvSpPr/>
      </xdr:nvSpPr>
      <xdr:spPr>
        <a:xfrm>
          <a:off x="5412105" y="13790296"/>
          <a:ext cx="3914775" cy="415316"/>
        </a:xfrm>
        <a:prstGeom prst="roundRect">
          <a:avLst/>
        </a:prstGeom>
        <a:solidFill>
          <a:schemeClr val="accent2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>
            <a:lnSpc>
              <a:spcPts val="1300"/>
            </a:lnSpc>
          </a:pPr>
          <a:r>
            <a:rPr kumimoji="1" lang="ja-JP" altLang="en-US" sz="1100" b="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課題曲・自由曲変更申請書、演奏利用明細書 </a:t>
          </a:r>
          <a:r>
            <a:rPr kumimoji="1" lang="ja-JP" altLang="en-US" sz="11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印　刷</a:t>
          </a:r>
        </a:p>
      </xdr:txBody>
    </xdr:sp>
    <xdr:clientData/>
  </xdr:twoCellAnchor>
  <xdr:twoCellAnchor>
    <xdr:from>
      <xdr:col>6</xdr:col>
      <xdr:colOff>194311</xdr:colOff>
      <xdr:row>62</xdr:row>
      <xdr:rowOff>17145</xdr:rowOff>
    </xdr:from>
    <xdr:to>
      <xdr:col>9</xdr:col>
      <xdr:colOff>1012397</xdr:colOff>
      <xdr:row>64</xdr:row>
      <xdr:rowOff>121920</xdr:rowOff>
    </xdr:to>
    <xdr:sp macro="[0]!ステージ配置図へ" textlink="">
      <xdr:nvSpPr>
        <xdr:cNvPr id="3" name="角丸四角形 2">
          <a:extLst>
            <a:ext uri="{FF2B5EF4-FFF2-40B4-BE49-F238E27FC236}">
              <a16:creationId xmlns:a16="http://schemas.microsoft.com/office/drawing/2014/main" id="{A7F7FB92-DB03-7F0A-9615-6B90B12E89B6}"/>
            </a:ext>
          </a:extLst>
        </xdr:cNvPr>
        <xdr:cNvSpPr/>
      </xdr:nvSpPr>
      <xdr:spPr>
        <a:xfrm>
          <a:off x="5406391" y="14373225"/>
          <a:ext cx="3927046" cy="401955"/>
        </a:xfrm>
        <a:prstGeom prst="roundRect">
          <a:avLst/>
        </a:prstGeom>
        <a:solidFill>
          <a:schemeClr val="tx2">
            <a:lumMod val="75000"/>
          </a:schemeClr>
        </a:solidFill>
        <a:ln>
          <a:solidFill>
            <a:schemeClr val="tx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4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ステージ配置図のシートへ   </a:t>
          </a:r>
          <a:r>
            <a:rPr kumimoji="1" lang="ja-JP" altLang="en-US" sz="16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移 動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90594</xdr:colOff>
      <xdr:row>3</xdr:row>
      <xdr:rowOff>116417</xdr:rowOff>
    </xdr:from>
    <xdr:to>
      <xdr:col>24</xdr:col>
      <xdr:colOff>116203</xdr:colOff>
      <xdr:row>5</xdr:row>
      <xdr:rowOff>218017</xdr:rowOff>
    </xdr:to>
    <xdr:sp macro="" textlink="">
      <xdr:nvSpPr>
        <xdr:cNvPr id="2" name="右矢印 3">
          <a:extLst>
            <a:ext uri="{FF2B5EF4-FFF2-40B4-BE49-F238E27FC236}">
              <a16:creationId xmlns:a16="http://schemas.microsoft.com/office/drawing/2014/main" id="{B520AA74-BC60-11DB-37CA-E02E7716977A}"/>
            </a:ext>
          </a:extLst>
        </xdr:cNvPr>
        <xdr:cNvSpPr/>
      </xdr:nvSpPr>
      <xdr:spPr>
        <a:xfrm flipH="1">
          <a:off x="6815667" y="889000"/>
          <a:ext cx="3457575" cy="609600"/>
        </a:xfrm>
        <a:prstGeom prst="right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合同の場合、連名で表示されます</a:t>
          </a:r>
        </a:p>
        <a:p>
          <a:pPr algn="ctr"/>
          <a:endParaRPr kumimoji="1" lang="ja-JP" altLang="en-US" sz="11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>
    <xdr:from>
      <xdr:col>19</xdr:col>
      <xdr:colOff>132925</xdr:colOff>
      <xdr:row>39</xdr:row>
      <xdr:rowOff>42332</xdr:rowOff>
    </xdr:from>
    <xdr:to>
      <xdr:col>29</xdr:col>
      <xdr:colOff>576991</xdr:colOff>
      <xdr:row>41</xdr:row>
      <xdr:rowOff>243416</xdr:rowOff>
    </xdr:to>
    <xdr:sp macro="" textlink="">
      <xdr:nvSpPr>
        <xdr:cNvPr id="3" name="右矢印 3">
          <a:extLst>
            <a:ext uri="{FF2B5EF4-FFF2-40B4-BE49-F238E27FC236}">
              <a16:creationId xmlns:a16="http://schemas.microsoft.com/office/drawing/2014/main" id="{8841716F-8EBD-EF5E-1562-19D8393E0261}"/>
            </a:ext>
          </a:extLst>
        </xdr:cNvPr>
        <xdr:cNvSpPr/>
      </xdr:nvSpPr>
      <xdr:spPr>
        <a:xfrm flipH="1">
          <a:off x="6857998" y="9366249"/>
          <a:ext cx="7376583" cy="656167"/>
        </a:xfrm>
        <a:prstGeom prst="right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合同の場合、入力シートに「自校名」が入力されると</a:t>
          </a:r>
          <a:r>
            <a:rPr kumimoji="1" lang="en-US" altLang="ja-JP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※</a:t>
          </a:r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代表校と団体名、団体長名が自動表示されます</a:t>
          </a:r>
        </a:p>
        <a:p>
          <a:pPr algn="ctr"/>
          <a:endParaRPr kumimoji="1" lang="ja-JP" altLang="en-US" sz="11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44" name="Oval 1">
          <a:extLst>
            <a:ext uri="{FF2B5EF4-FFF2-40B4-BE49-F238E27FC236}">
              <a16:creationId xmlns:a16="http://schemas.microsoft.com/office/drawing/2014/main" id="{9569B759-76E1-951E-B548-ECE453EE98C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45" name="Oval 3">
          <a:extLst>
            <a:ext uri="{FF2B5EF4-FFF2-40B4-BE49-F238E27FC236}">
              <a16:creationId xmlns:a16="http://schemas.microsoft.com/office/drawing/2014/main" id="{C1A154F9-664A-4F1C-A22B-3467365E1A7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46" name="Oval 4">
          <a:extLst>
            <a:ext uri="{FF2B5EF4-FFF2-40B4-BE49-F238E27FC236}">
              <a16:creationId xmlns:a16="http://schemas.microsoft.com/office/drawing/2014/main" id="{D5B04CCA-2B5C-B1DF-8E82-3D9480C2F727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47" name="Oval 5">
          <a:extLst>
            <a:ext uri="{FF2B5EF4-FFF2-40B4-BE49-F238E27FC236}">
              <a16:creationId xmlns:a16="http://schemas.microsoft.com/office/drawing/2014/main" id="{C2B3A5F8-F385-0510-8B4E-516BD0ED69D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48" name="Oval 6">
          <a:extLst>
            <a:ext uri="{FF2B5EF4-FFF2-40B4-BE49-F238E27FC236}">
              <a16:creationId xmlns:a16="http://schemas.microsoft.com/office/drawing/2014/main" id="{3FA2A9D8-C0D0-30D2-F354-9CC73CB6C47B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49" name="Oval 7">
          <a:extLst>
            <a:ext uri="{FF2B5EF4-FFF2-40B4-BE49-F238E27FC236}">
              <a16:creationId xmlns:a16="http://schemas.microsoft.com/office/drawing/2014/main" id="{8DBA013F-38C1-EB0F-925A-4457D9F45C2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50" name="Oval 8">
          <a:extLst>
            <a:ext uri="{FF2B5EF4-FFF2-40B4-BE49-F238E27FC236}">
              <a16:creationId xmlns:a16="http://schemas.microsoft.com/office/drawing/2014/main" id="{5B2AB517-820D-F4CF-610E-076F88FB679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51" name="Oval 9">
          <a:extLst>
            <a:ext uri="{FF2B5EF4-FFF2-40B4-BE49-F238E27FC236}">
              <a16:creationId xmlns:a16="http://schemas.microsoft.com/office/drawing/2014/main" id="{EA78A2A9-8387-104F-7B5B-D702500F6EE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52" name="Oval 10">
          <a:extLst>
            <a:ext uri="{FF2B5EF4-FFF2-40B4-BE49-F238E27FC236}">
              <a16:creationId xmlns:a16="http://schemas.microsoft.com/office/drawing/2014/main" id="{A79B7101-560E-A281-8AF3-02E7761B9A4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53" name="Oval 11">
          <a:extLst>
            <a:ext uri="{FF2B5EF4-FFF2-40B4-BE49-F238E27FC236}">
              <a16:creationId xmlns:a16="http://schemas.microsoft.com/office/drawing/2014/main" id="{5119E468-FF23-5631-EFB7-9FC75328983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54" name="Oval 12">
          <a:extLst>
            <a:ext uri="{FF2B5EF4-FFF2-40B4-BE49-F238E27FC236}">
              <a16:creationId xmlns:a16="http://schemas.microsoft.com/office/drawing/2014/main" id="{34B9B610-789D-7DEE-3C2D-7785EA3E4D3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55" name="Oval 13">
          <a:extLst>
            <a:ext uri="{FF2B5EF4-FFF2-40B4-BE49-F238E27FC236}">
              <a16:creationId xmlns:a16="http://schemas.microsoft.com/office/drawing/2014/main" id="{C9E9C0A2-4C0D-FBA7-61B8-DB0AD9BC7C8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56" name="Oval 14">
          <a:extLst>
            <a:ext uri="{FF2B5EF4-FFF2-40B4-BE49-F238E27FC236}">
              <a16:creationId xmlns:a16="http://schemas.microsoft.com/office/drawing/2014/main" id="{C4F3B6EA-0882-36C9-EE15-41F62BCCAD46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57" name="Oval 15">
          <a:extLst>
            <a:ext uri="{FF2B5EF4-FFF2-40B4-BE49-F238E27FC236}">
              <a16:creationId xmlns:a16="http://schemas.microsoft.com/office/drawing/2014/main" id="{72D16435-A8B4-4D2B-5D24-CD6AF96331A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58" name="Oval 16">
          <a:extLst>
            <a:ext uri="{FF2B5EF4-FFF2-40B4-BE49-F238E27FC236}">
              <a16:creationId xmlns:a16="http://schemas.microsoft.com/office/drawing/2014/main" id="{DD6B9A85-DA84-A05D-DDE5-CE69FF85BC1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59" name="Oval 17">
          <a:extLst>
            <a:ext uri="{FF2B5EF4-FFF2-40B4-BE49-F238E27FC236}">
              <a16:creationId xmlns:a16="http://schemas.microsoft.com/office/drawing/2014/main" id="{A80E70B1-9D6C-FC92-7ACC-EC83BF46643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60" name="Oval 18">
          <a:extLst>
            <a:ext uri="{FF2B5EF4-FFF2-40B4-BE49-F238E27FC236}">
              <a16:creationId xmlns:a16="http://schemas.microsoft.com/office/drawing/2014/main" id="{54962D82-0ADE-C974-6BDE-99300C186DF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61" name="Oval 19">
          <a:extLst>
            <a:ext uri="{FF2B5EF4-FFF2-40B4-BE49-F238E27FC236}">
              <a16:creationId xmlns:a16="http://schemas.microsoft.com/office/drawing/2014/main" id="{42BF4115-1E0E-2C04-4D29-52A9E9E4EEC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62" name="Oval 20">
          <a:extLst>
            <a:ext uri="{FF2B5EF4-FFF2-40B4-BE49-F238E27FC236}">
              <a16:creationId xmlns:a16="http://schemas.microsoft.com/office/drawing/2014/main" id="{9C7C86E4-762A-A647-8A31-5DB15C41883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63" name="Oval 21">
          <a:extLst>
            <a:ext uri="{FF2B5EF4-FFF2-40B4-BE49-F238E27FC236}">
              <a16:creationId xmlns:a16="http://schemas.microsoft.com/office/drawing/2014/main" id="{CF1AA882-4B7D-CB34-CD93-90442D8CF57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64" name="Oval 22">
          <a:extLst>
            <a:ext uri="{FF2B5EF4-FFF2-40B4-BE49-F238E27FC236}">
              <a16:creationId xmlns:a16="http://schemas.microsoft.com/office/drawing/2014/main" id="{EBF9A081-9A51-3676-7E82-0104B9F3411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65" name="Oval 23">
          <a:extLst>
            <a:ext uri="{FF2B5EF4-FFF2-40B4-BE49-F238E27FC236}">
              <a16:creationId xmlns:a16="http://schemas.microsoft.com/office/drawing/2014/main" id="{D7B71B27-6E57-4E6B-0ED2-61B6A0195C1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66" name="Oval 24">
          <a:extLst>
            <a:ext uri="{FF2B5EF4-FFF2-40B4-BE49-F238E27FC236}">
              <a16:creationId xmlns:a16="http://schemas.microsoft.com/office/drawing/2014/main" id="{83A5D55B-A8B4-1A3B-18D7-C856C837C0B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67" name="Oval 25">
          <a:extLst>
            <a:ext uri="{FF2B5EF4-FFF2-40B4-BE49-F238E27FC236}">
              <a16:creationId xmlns:a16="http://schemas.microsoft.com/office/drawing/2014/main" id="{FA9528AA-CFB0-14BD-FCA5-4AF87384BEC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68" name="Oval 26">
          <a:extLst>
            <a:ext uri="{FF2B5EF4-FFF2-40B4-BE49-F238E27FC236}">
              <a16:creationId xmlns:a16="http://schemas.microsoft.com/office/drawing/2014/main" id="{EFF6562F-51CE-40D7-842F-90C9C0C3285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69" name="Oval 27">
          <a:extLst>
            <a:ext uri="{FF2B5EF4-FFF2-40B4-BE49-F238E27FC236}">
              <a16:creationId xmlns:a16="http://schemas.microsoft.com/office/drawing/2014/main" id="{18BB0A03-2E6E-78E3-A016-7D1099CF608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70" name="Oval 28">
          <a:extLst>
            <a:ext uri="{FF2B5EF4-FFF2-40B4-BE49-F238E27FC236}">
              <a16:creationId xmlns:a16="http://schemas.microsoft.com/office/drawing/2014/main" id="{341A42A8-8DA6-3D96-1111-D61BBB14104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71" name="Oval 29">
          <a:extLst>
            <a:ext uri="{FF2B5EF4-FFF2-40B4-BE49-F238E27FC236}">
              <a16:creationId xmlns:a16="http://schemas.microsoft.com/office/drawing/2014/main" id="{0A46A1D8-0A44-73E3-A2BF-DB3E6360827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72" name="Oval 30">
          <a:extLst>
            <a:ext uri="{FF2B5EF4-FFF2-40B4-BE49-F238E27FC236}">
              <a16:creationId xmlns:a16="http://schemas.microsoft.com/office/drawing/2014/main" id="{F894F8C8-AAB7-D107-5CA4-12C8E6C2C0E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73" name="Oval 31">
          <a:extLst>
            <a:ext uri="{FF2B5EF4-FFF2-40B4-BE49-F238E27FC236}">
              <a16:creationId xmlns:a16="http://schemas.microsoft.com/office/drawing/2014/main" id="{DC75BDA3-C191-5F89-39ED-F0D49E18A73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74" name="Oval 33">
          <a:extLst>
            <a:ext uri="{FF2B5EF4-FFF2-40B4-BE49-F238E27FC236}">
              <a16:creationId xmlns:a16="http://schemas.microsoft.com/office/drawing/2014/main" id="{224B3909-42C1-E26A-712E-7D2419A3A89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75" name="Oval 34">
          <a:extLst>
            <a:ext uri="{FF2B5EF4-FFF2-40B4-BE49-F238E27FC236}">
              <a16:creationId xmlns:a16="http://schemas.microsoft.com/office/drawing/2014/main" id="{B907B0BD-4C63-0AED-4D38-81073B07A77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76" name="Oval 35">
          <a:extLst>
            <a:ext uri="{FF2B5EF4-FFF2-40B4-BE49-F238E27FC236}">
              <a16:creationId xmlns:a16="http://schemas.microsoft.com/office/drawing/2014/main" id="{898A48B5-47AE-A9EA-74BA-183EB494E94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77" name="Oval 36">
          <a:extLst>
            <a:ext uri="{FF2B5EF4-FFF2-40B4-BE49-F238E27FC236}">
              <a16:creationId xmlns:a16="http://schemas.microsoft.com/office/drawing/2014/main" id="{1F03A28F-DE87-F8F6-E795-6712E00EB4C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78" name="Oval 37">
          <a:extLst>
            <a:ext uri="{FF2B5EF4-FFF2-40B4-BE49-F238E27FC236}">
              <a16:creationId xmlns:a16="http://schemas.microsoft.com/office/drawing/2014/main" id="{CD71974D-0F86-9B3F-054C-9FC1277E637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79" name="Oval 38">
          <a:extLst>
            <a:ext uri="{FF2B5EF4-FFF2-40B4-BE49-F238E27FC236}">
              <a16:creationId xmlns:a16="http://schemas.microsoft.com/office/drawing/2014/main" id="{24395078-2FF3-565A-8DC6-8E27E760097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80" name="Oval 39">
          <a:extLst>
            <a:ext uri="{FF2B5EF4-FFF2-40B4-BE49-F238E27FC236}">
              <a16:creationId xmlns:a16="http://schemas.microsoft.com/office/drawing/2014/main" id="{DB43FCE9-AA39-F943-2ED8-8D5DB25A785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81" name="Oval 40">
          <a:extLst>
            <a:ext uri="{FF2B5EF4-FFF2-40B4-BE49-F238E27FC236}">
              <a16:creationId xmlns:a16="http://schemas.microsoft.com/office/drawing/2014/main" id="{34F420F1-361D-8F84-8653-8702D05632B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82" name="Oval 41">
          <a:extLst>
            <a:ext uri="{FF2B5EF4-FFF2-40B4-BE49-F238E27FC236}">
              <a16:creationId xmlns:a16="http://schemas.microsoft.com/office/drawing/2014/main" id="{87A37E95-38A3-CE32-36A7-16075F067FD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83" name="Oval 42">
          <a:extLst>
            <a:ext uri="{FF2B5EF4-FFF2-40B4-BE49-F238E27FC236}">
              <a16:creationId xmlns:a16="http://schemas.microsoft.com/office/drawing/2014/main" id="{427A9201-4018-4288-9548-C615DDFCE3A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84" name="Oval 43">
          <a:extLst>
            <a:ext uri="{FF2B5EF4-FFF2-40B4-BE49-F238E27FC236}">
              <a16:creationId xmlns:a16="http://schemas.microsoft.com/office/drawing/2014/main" id="{6BF00A86-EE27-66E5-BB9C-FE5DDB1CA6C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85" name="Oval 44">
          <a:extLst>
            <a:ext uri="{FF2B5EF4-FFF2-40B4-BE49-F238E27FC236}">
              <a16:creationId xmlns:a16="http://schemas.microsoft.com/office/drawing/2014/main" id="{C865213B-870C-CB5D-14A5-5E45F251940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86" name="Oval 45">
          <a:extLst>
            <a:ext uri="{FF2B5EF4-FFF2-40B4-BE49-F238E27FC236}">
              <a16:creationId xmlns:a16="http://schemas.microsoft.com/office/drawing/2014/main" id="{CA6489DA-B4E6-26FE-A705-F907EDF8F05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87" name="Oval 46">
          <a:extLst>
            <a:ext uri="{FF2B5EF4-FFF2-40B4-BE49-F238E27FC236}">
              <a16:creationId xmlns:a16="http://schemas.microsoft.com/office/drawing/2014/main" id="{569EA5F4-0308-30DA-00B2-5D482E7D23D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88" name="Oval 47">
          <a:extLst>
            <a:ext uri="{FF2B5EF4-FFF2-40B4-BE49-F238E27FC236}">
              <a16:creationId xmlns:a16="http://schemas.microsoft.com/office/drawing/2014/main" id="{64CAB8CE-AEBD-3564-8BE7-50E9646737A7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89" name="Oval 48">
          <a:extLst>
            <a:ext uri="{FF2B5EF4-FFF2-40B4-BE49-F238E27FC236}">
              <a16:creationId xmlns:a16="http://schemas.microsoft.com/office/drawing/2014/main" id="{C7B92B15-7773-EE94-1ED5-4527EF33E0B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90" name="Oval 49">
          <a:extLst>
            <a:ext uri="{FF2B5EF4-FFF2-40B4-BE49-F238E27FC236}">
              <a16:creationId xmlns:a16="http://schemas.microsoft.com/office/drawing/2014/main" id="{D3442F2A-9D96-D0F2-AEB7-13107A40E74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491" name="Oval 50">
          <a:extLst>
            <a:ext uri="{FF2B5EF4-FFF2-40B4-BE49-F238E27FC236}">
              <a16:creationId xmlns:a16="http://schemas.microsoft.com/office/drawing/2014/main" id="{237FF8FE-3DFB-976D-D0C3-C74A2B01D24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92" name="Oval 51">
          <a:extLst>
            <a:ext uri="{FF2B5EF4-FFF2-40B4-BE49-F238E27FC236}">
              <a16:creationId xmlns:a16="http://schemas.microsoft.com/office/drawing/2014/main" id="{52826A6A-C431-4485-C7CD-7C084DFA9BF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93" name="Oval 52">
          <a:extLst>
            <a:ext uri="{FF2B5EF4-FFF2-40B4-BE49-F238E27FC236}">
              <a16:creationId xmlns:a16="http://schemas.microsoft.com/office/drawing/2014/main" id="{C7CB047E-36E1-68FC-BD5C-6EE8E0BCA05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94" name="Oval 53">
          <a:extLst>
            <a:ext uri="{FF2B5EF4-FFF2-40B4-BE49-F238E27FC236}">
              <a16:creationId xmlns:a16="http://schemas.microsoft.com/office/drawing/2014/main" id="{EE12DB41-CB5C-1D80-28A9-886DEF15A59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95" name="Oval 54">
          <a:extLst>
            <a:ext uri="{FF2B5EF4-FFF2-40B4-BE49-F238E27FC236}">
              <a16:creationId xmlns:a16="http://schemas.microsoft.com/office/drawing/2014/main" id="{AEECBD43-BEF8-8231-EE27-C8C92A57764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96" name="Oval 55">
          <a:extLst>
            <a:ext uri="{FF2B5EF4-FFF2-40B4-BE49-F238E27FC236}">
              <a16:creationId xmlns:a16="http://schemas.microsoft.com/office/drawing/2014/main" id="{96F17272-8FAA-EAEA-176F-FFAAE6A658F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97" name="Oval 56">
          <a:extLst>
            <a:ext uri="{FF2B5EF4-FFF2-40B4-BE49-F238E27FC236}">
              <a16:creationId xmlns:a16="http://schemas.microsoft.com/office/drawing/2014/main" id="{6A225A2C-0C3D-1244-64AF-7B5B03D2488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98" name="Oval 57">
          <a:extLst>
            <a:ext uri="{FF2B5EF4-FFF2-40B4-BE49-F238E27FC236}">
              <a16:creationId xmlns:a16="http://schemas.microsoft.com/office/drawing/2014/main" id="{B5E8CE83-5CC1-8C19-039D-D52C2B5ED1B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499" name="Oval 58">
          <a:extLst>
            <a:ext uri="{FF2B5EF4-FFF2-40B4-BE49-F238E27FC236}">
              <a16:creationId xmlns:a16="http://schemas.microsoft.com/office/drawing/2014/main" id="{D17DD38D-8535-8E32-EF66-FC16228CE56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00" name="Oval 59">
          <a:extLst>
            <a:ext uri="{FF2B5EF4-FFF2-40B4-BE49-F238E27FC236}">
              <a16:creationId xmlns:a16="http://schemas.microsoft.com/office/drawing/2014/main" id="{655E7C76-EB34-802A-9112-B42503F1A75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01" name="Oval 60">
          <a:extLst>
            <a:ext uri="{FF2B5EF4-FFF2-40B4-BE49-F238E27FC236}">
              <a16:creationId xmlns:a16="http://schemas.microsoft.com/office/drawing/2014/main" id="{D77A9CA3-F1C6-EADC-58FA-FD6326E1588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02" name="Oval 61">
          <a:extLst>
            <a:ext uri="{FF2B5EF4-FFF2-40B4-BE49-F238E27FC236}">
              <a16:creationId xmlns:a16="http://schemas.microsoft.com/office/drawing/2014/main" id="{121460CE-654F-8A5F-3D96-39947FE1334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03" name="Oval 63">
          <a:extLst>
            <a:ext uri="{FF2B5EF4-FFF2-40B4-BE49-F238E27FC236}">
              <a16:creationId xmlns:a16="http://schemas.microsoft.com/office/drawing/2014/main" id="{F71BE028-4424-AA3E-7EE8-8777EED851E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04" name="Oval 64">
          <a:extLst>
            <a:ext uri="{FF2B5EF4-FFF2-40B4-BE49-F238E27FC236}">
              <a16:creationId xmlns:a16="http://schemas.microsoft.com/office/drawing/2014/main" id="{6CFB1980-D95C-7877-B50C-C54EACF5FC7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05" name="Oval 65">
          <a:extLst>
            <a:ext uri="{FF2B5EF4-FFF2-40B4-BE49-F238E27FC236}">
              <a16:creationId xmlns:a16="http://schemas.microsoft.com/office/drawing/2014/main" id="{F7EF756D-C237-A405-4D53-71E15D9E904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06" name="Oval 66">
          <a:extLst>
            <a:ext uri="{FF2B5EF4-FFF2-40B4-BE49-F238E27FC236}">
              <a16:creationId xmlns:a16="http://schemas.microsoft.com/office/drawing/2014/main" id="{BA7205E8-CC5C-E96E-B41B-7609B103448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07" name="Oval 67">
          <a:extLst>
            <a:ext uri="{FF2B5EF4-FFF2-40B4-BE49-F238E27FC236}">
              <a16:creationId xmlns:a16="http://schemas.microsoft.com/office/drawing/2014/main" id="{92D24EA8-75B1-167C-B824-AE3B74C6D4F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08" name="Oval 68">
          <a:extLst>
            <a:ext uri="{FF2B5EF4-FFF2-40B4-BE49-F238E27FC236}">
              <a16:creationId xmlns:a16="http://schemas.microsoft.com/office/drawing/2014/main" id="{00AE3405-2DA8-A958-00FA-2FE76EF701B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09" name="Oval 69">
          <a:extLst>
            <a:ext uri="{FF2B5EF4-FFF2-40B4-BE49-F238E27FC236}">
              <a16:creationId xmlns:a16="http://schemas.microsoft.com/office/drawing/2014/main" id="{8B78E9BF-1B8D-C5EF-031B-FCAE7DF8025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10" name="Oval 70">
          <a:extLst>
            <a:ext uri="{FF2B5EF4-FFF2-40B4-BE49-F238E27FC236}">
              <a16:creationId xmlns:a16="http://schemas.microsoft.com/office/drawing/2014/main" id="{765D5854-A5C4-4BEA-D795-0B418C869B9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11" name="Oval 71">
          <a:extLst>
            <a:ext uri="{FF2B5EF4-FFF2-40B4-BE49-F238E27FC236}">
              <a16:creationId xmlns:a16="http://schemas.microsoft.com/office/drawing/2014/main" id="{858C5EF7-4B3C-8E1D-511F-55475372DF1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12" name="Oval 72">
          <a:extLst>
            <a:ext uri="{FF2B5EF4-FFF2-40B4-BE49-F238E27FC236}">
              <a16:creationId xmlns:a16="http://schemas.microsoft.com/office/drawing/2014/main" id="{5FD80226-FD23-1BED-7CE3-DCA0A8832E8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13" name="Oval 73">
          <a:extLst>
            <a:ext uri="{FF2B5EF4-FFF2-40B4-BE49-F238E27FC236}">
              <a16:creationId xmlns:a16="http://schemas.microsoft.com/office/drawing/2014/main" id="{A4FAF27E-BB1E-D9BF-B7FF-B02E1FC4AEA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14" name="Oval 74">
          <a:extLst>
            <a:ext uri="{FF2B5EF4-FFF2-40B4-BE49-F238E27FC236}">
              <a16:creationId xmlns:a16="http://schemas.microsoft.com/office/drawing/2014/main" id="{8DC3633F-BC09-5D38-1091-02AD1268FBC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15" name="Oval 75">
          <a:extLst>
            <a:ext uri="{FF2B5EF4-FFF2-40B4-BE49-F238E27FC236}">
              <a16:creationId xmlns:a16="http://schemas.microsoft.com/office/drawing/2014/main" id="{7CBBB5C0-BFED-D031-B926-6298F7F9EFB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16" name="Oval 76">
          <a:extLst>
            <a:ext uri="{FF2B5EF4-FFF2-40B4-BE49-F238E27FC236}">
              <a16:creationId xmlns:a16="http://schemas.microsoft.com/office/drawing/2014/main" id="{13C32071-8E39-0F14-F816-634CA04DC84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17" name="Oval 77">
          <a:extLst>
            <a:ext uri="{FF2B5EF4-FFF2-40B4-BE49-F238E27FC236}">
              <a16:creationId xmlns:a16="http://schemas.microsoft.com/office/drawing/2014/main" id="{F5664E0D-2952-3364-2112-FACEB0D2593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18" name="Oval 78">
          <a:extLst>
            <a:ext uri="{FF2B5EF4-FFF2-40B4-BE49-F238E27FC236}">
              <a16:creationId xmlns:a16="http://schemas.microsoft.com/office/drawing/2014/main" id="{F6BF7020-254E-6E34-1427-AEB16F12DB4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19" name="Oval 79">
          <a:extLst>
            <a:ext uri="{FF2B5EF4-FFF2-40B4-BE49-F238E27FC236}">
              <a16:creationId xmlns:a16="http://schemas.microsoft.com/office/drawing/2014/main" id="{5DA2E2F1-78B3-8E08-74A5-AEBDE8254E8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20" name="Oval 80">
          <a:extLst>
            <a:ext uri="{FF2B5EF4-FFF2-40B4-BE49-F238E27FC236}">
              <a16:creationId xmlns:a16="http://schemas.microsoft.com/office/drawing/2014/main" id="{E58B1C9E-E8C7-68E8-02D8-B6DAD14FCA7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21" name="Oval 81">
          <a:extLst>
            <a:ext uri="{FF2B5EF4-FFF2-40B4-BE49-F238E27FC236}">
              <a16:creationId xmlns:a16="http://schemas.microsoft.com/office/drawing/2014/main" id="{667A9F65-A512-87F7-201A-D6927C1070F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22" name="Oval 82">
          <a:extLst>
            <a:ext uri="{FF2B5EF4-FFF2-40B4-BE49-F238E27FC236}">
              <a16:creationId xmlns:a16="http://schemas.microsoft.com/office/drawing/2014/main" id="{1CC93540-902A-FBFA-B018-064D1DF6F41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23" name="Oval 83">
          <a:extLst>
            <a:ext uri="{FF2B5EF4-FFF2-40B4-BE49-F238E27FC236}">
              <a16:creationId xmlns:a16="http://schemas.microsoft.com/office/drawing/2014/main" id="{048697A7-6078-3CC5-49F2-B6912F96ECC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24" name="Oval 84">
          <a:extLst>
            <a:ext uri="{FF2B5EF4-FFF2-40B4-BE49-F238E27FC236}">
              <a16:creationId xmlns:a16="http://schemas.microsoft.com/office/drawing/2014/main" id="{CF58BCA0-4B65-D9E8-164D-29E4CBDFD05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25" name="Oval 85">
          <a:extLst>
            <a:ext uri="{FF2B5EF4-FFF2-40B4-BE49-F238E27FC236}">
              <a16:creationId xmlns:a16="http://schemas.microsoft.com/office/drawing/2014/main" id="{B4CFC029-1E63-71C4-59C0-93DF0992E44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26" name="Oval 86">
          <a:extLst>
            <a:ext uri="{FF2B5EF4-FFF2-40B4-BE49-F238E27FC236}">
              <a16:creationId xmlns:a16="http://schemas.microsoft.com/office/drawing/2014/main" id="{26D66B8D-6121-33DB-112F-40CB4EF2822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27" name="Oval 87">
          <a:extLst>
            <a:ext uri="{FF2B5EF4-FFF2-40B4-BE49-F238E27FC236}">
              <a16:creationId xmlns:a16="http://schemas.microsoft.com/office/drawing/2014/main" id="{70C095FC-EE28-AEAB-3F0E-B227094B068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28" name="Oval 88">
          <a:extLst>
            <a:ext uri="{FF2B5EF4-FFF2-40B4-BE49-F238E27FC236}">
              <a16:creationId xmlns:a16="http://schemas.microsoft.com/office/drawing/2014/main" id="{F3DEC33C-C5A7-F165-8945-4E8E42D5C60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29" name="Oval 89">
          <a:extLst>
            <a:ext uri="{FF2B5EF4-FFF2-40B4-BE49-F238E27FC236}">
              <a16:creationId xmlns:a16="http://schemas.microsoft.com/office/drawing/2014/main" id="{4E8AF01E-D59D-5622-5B53-50E30C4C152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30" name="Oval 90">
          <a:extLst>
            <a:ext uri="{FF2B5EF4-FFF2-40B4-BE49-F238E27FC236}">
              <a16:creationId xmlns:a16="http://schemas.microsoft.com/office/drawing/2014/main" id="{C48C8CA0-A4AD-43A5-7BE2-DD2AA943C6F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31" name="Oval 91">
          <a:extLst>
            <a:ext uri="{FF2B5EF4-FFF2-40B4-BE49-F238E27FC236}">
              <a16:creationId xmlns:a16="http://schemas.microsoft.com/office/drawing/2014/main" id="{F9DF0A0B-5B93-9B49-AA8B-1C4E90501F6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32" name="Oval 93">
          <a:extLst>
            <a:ext uri="{FF2B5EF4-FFF2-40B4-BE49-F238E27FC236}">
              <a16:creationId xmlns:a16="http://schemas.microsoft.com/office/drawing/2014/main" id="{86C4C6B0-E499-F9C6-E89F-2C7ED8586DB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33" name="Oval 94">
          <a:extLst>
            <a:ext uri="{FF2B5EF4-FFF2-40B4-BE49-F238E27FC236}">
              <a16:creationId xmlns:a16="http://schemas.microsoft.com/office/drawing/2014/main" id="{BC23EF60-0BB8-8F42-032F-11A676BC596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34" name="Oval 95">
          <a:extLst>
            <a:ext uri="{FF2B5EF4-FFF2-40B4-BE49-F238E27FC236}">
              <a16:creationId xmlns:a16="http://schemas.microsoft.com/office/drawing/2014/main" id="{038AA3C7-D391-D844-5724-10EED6A9F09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35" name="Oval 96">
          <a:extLst>
            <a:ext uri="{FF2B5EF4-FFF2-40B4-BE49-F238E27FC236}">
              <a16:creationId xmlns:a16="http://schemas.microsoft.com/office/drawing/2014/main" id="{815EDC8D-64B1-3C54-3AA0-940763FCC69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36" name="Oval 97">
          <a:extLst>
            <a:ext uri="{FF2B5EF4-FFF2-40B4-BE49-F238E27FC236}">
              <a16:creationId xmlns:a16="http://schemas.microsoft.com/office/drawing/2014/main" id="{C28D7052-B3EC-6CBF-1499-9C591E45C1C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37" name="Oval 98">
          <a:extLst>
            <a:ext uri="{FF2B5EF4-FFF2-40B4-BE49-F238E27FC236}">
              <a16:creationId xmlns:a16="http://schemas.microsoft.com/office/drawing/2014/main" id="{047A4B0B-6D5E-CD4D-CE99-83947F86F26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38" name="Oval 99">
          <a:extLst>
            <a:ext uri="{FF2B5EF4-FFF2-40B4-BE49-F238E27FC236}">
              <a16:creationId xmlns:a16="http://schemas.microsoft.com/office/drawing/2014/main" id="{13171A85-2FF9-33B2-9B4C-1C17F269719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39" name="Oval 100">
          <a:extLst>
            <a:ext uri="{FF2B5EF4-FFF2-40B4-BE49-F238E27FC236}">
              <a16:creationId xmlns:a16="http://schemas.microsoft.com/office/drawing/2014/main" id="{CF3FBCD3-8476-22BC-3CBB-AE3280E8B5F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40" name="Oval 101">
          <a:extLst>
            <a:ext uri="{FF2B5EF4-FFF2-40B4-BE49-F238E27FC236}">
              <a16:creationId xmlns:a16="http://schemas.microsoft.com/office/drawing/2014/main" id="{0F0FEB1E-9062-857A-6EA5-5EFF5F1525B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41" name="Oval 102">
          <a:extLst>
            <a:ext uri="{FF2B5EF4-FFF2-40B4-BE49-F238E27FC236}">
              <a16:creationId xmlns:a16="http://schemas.microsoft.com/office/drawing/2014/main" id="{90CFCDD9-223C-3166-3142-58FE35E57E2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42" name="Oval 103">
          <a:extLst>
            <a:ext uri="{FF2B5EF4-FFF2-40B4-BE49-F238E27FC236}">
              <a16:creationId xmlns:a16="http://schemas.microsoft.com/office/drawing/2014/main" id="{D1719039-9A23-5C2F-67C2-C1E2F8E1B067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43" name="Oval 104">
          <a:extLst>
            <a:ext uri="{FF2B5EF4-FFF2-40B4-BE49-F238E27FC236}">
              <a16:creationId xmlns:a16="http://schemas.microsoft.com/office/drawing/2014/main" id="{A674C349-8307-4E85-7250-460C889CA55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44" name="Oval 105">
          <a:extLst>
            <a:ext uri="{FF2B5EF4-FFF2-40B4-BE49-F238E27FC236}">
              <a16:creationId xmlns:a16="http://schemas.microsoft.com/office/drawing/2014/main" id="{B60713CE-3036-B30F-AE86-9D1D70E3DDFF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45" name="Oval 106">
          <a:extLst>
            <a:ext uri="{FF2B5EF4-FFF2-40B4-BE49-F238E27FC236}">
              <a16:creationId xmlns:a16="http://schemas.microsoft.com/office/drawing/2014/main" id="{8B731D0A-56CA-1C05-FFAF-2008AB71AEE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46" name="Oval 107">
          <a:extLst>
            <a:ext uri="{FF2B5EF4-FFF2-40B4-BE49-F238E27FC236}">
              <a16:creationId xmlns:a16="http://schemas.microsoft.com/office/drawing/2014/main" id="{C0C35C80-27FF-A48C-D316-78738BF6331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47" name="Oval 108">
          <a:extLst>
            <a:ext uri="{FF2B5EF4-FFF2-40B4-BE49-F238E27FC236}">
              <a16:creationId xmlns:a16="http://schemas.microsoft.com/office/drawing/2014/main" id="{711AE684-7AC6-2535-0E23-24B5778FF9C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48" name="Oval 109">
          <a:extLst>
            <a:ext uri="{FF2B5EF4-FFF2-40B4-BE49-F238E27FC236}">
              <a16:creationId xmlns:a16="http://schemas.microsoft.com/office/drawing/2014/main" id="{A30E5A0E-18E4-EBC5-7F81-A4841BF90F3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49" name="Oval 110">
          <a:extLst>
            <a:ext uri="{FF2B5EF4-FFF2-40B4-BE49-F238E27FC236}">
              <a16:creationId xmlns:a16="http://schemas.microsoft.com/office/drawing/2014/main" id="{52BC62CA-BDDE-4447-B4AA-99A00327134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50" name="Oval 111">
          <a:extLst>
            <a:ext uri="{FF2B5EF4-FFF2-40B4-BE49-F238E27FC236}">
              <a16:creationId xmlns:a16="http://schemas.microsoft.com/office/drawing/2014/main" id="{D7B64AF1-24FA-2F7C-FF1D-24A589BB1CD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51" name="Oval 112">
          <a:extLst>
            <a:ext uri="{FF2B5EF4-FFF2-40B4-BE49-F238E27FC236}">
              <a16:creationId xmlns:a16="http://schemas.microsoft.com/office/drawing/2014/main" id="{29707BE0-A90B-D79A-C845-AE5AA8F913A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52" name="Oval 113">
          <a:extLst>
            <a:ext uri="{FF2B5EF4-FFF2-40B4-BE49-F238E27FC236}">
              <a16:creationId xmlns:a16="http://schemas.microsoft.com/office/drawing/2014/main" id="{184749C1-E236-7485-E966-40DD8C3650C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53" name="Oval 114">
          <a:extLst>
            <a:ext uri="{FF2B5EF4-FFF2-40B4-BE49-F238E27FC236}">
              <a16:creationId xmlns:a16="http://schemas.microsoft.com/office/drawing/2014/main" id="{9D55148E-49E8-2670-4EAA-D2247FD64D2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54" name="Oval 115">
          <a:extLst>
            <a:ext uri="{FF2B5EF4-FFF2-40B4-BE49-F238E27FC236}">
              <a16:creationId xmlns:a16="http://schemas.microsoft.com/office/drawing/2014/main" id="{B9FB6890-BC41-B97E-145F-3CE8E934BEA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55" name="Oval 116">
          <a:extLst>
            <a:ext uri="{FF2B5EF4-FFF2-40B4-BE49-F238E27FC236}">
              <a16:creationId xmlns:a16="http://schemas.microsoft.com/office/drawing/2014/main" id="{71A78ED6-6B63-95E6-A352-C12B726B85E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56" name="Oval 117">
          <a:extLst>
            <a:ext uri="{FF2B5EF4-FFF2-40B4-BE49-F238E27FC236}">
              <a16:creationId xmlns:a16="http://schemas.microsoft.com/office/drawing/2014/main" id="{6AE97A99-D54F-0F19-9B91-FD75B9E1B71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57" name="Oval 118">
          <a:extLst>
            <a:ext uri="{FF2B5EF4-FFF2-40B4-BE49-F238E27FC236}">
              <a16:creationId xmlns:a16="http://schemas.microsoft.com/office/drawing/2014/main" id="{C8DAE963-3724-452E-843D-733F2279425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58" name="Oval 119">
          <a:extLst>
            <a:ext uri="{FF2B5EF4-FFF2-40B4-BE49-F238E27FC236}">
              <a16:creationId xmlns:a16="http://schemas.microsoft.com/office/drawing/2014/main" id="{1C57E542-6734-E6DF-173F-C87C7DC94B0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59" name="Oval 120">
          <a:extLst>
            <a:ext uri="{FF2B5EF4-FFF2-40B4-BE49-F238E27FC236}">
              <a16:creationId xmlns:a16="http://schemas.microsoft.com/office/drawing/2014/main" id="{D3247783-4D28-F5A7-C5E1-060C738E31C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60" name="Oval 121">
          <a:extLst>
            <a:ext uri="{FF2B5EF4-FFF2-40B4-BE49-F238E27FC236}">
              <a16:creationId xmlns:a16="http://schemas.microsoft.com/office/drawing/2014/main" id="{1AD121A3-83B8-76DC-5542-903A6602A3E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61" name="Oval 123">
          <a:extLst>
            <a:ext uri="{FF2B5EF4-FFF2-40B4-BE49-F238E27FC236}">
              <a16:creationId xmlns:a16="http://schemas.microsoft.com/office/drawing/2014/main" id="{1381DF63-6F39-078D-4F76-8D27F63C5B4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62" name="Oval 124">
          <a:extLst>
            <a:ext uri="{FF2B5EF4-FFF2-40B4-BE49-F238E27FC236}">
              <a16:creationId xmlns:a16="http://schemas.microsoft.com/office/drawing/2014/main" id="{D4AE3DD9-3559-A9AE-EEBE-4F215086C95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63" name="Oval 125">
          <a:extLst>
            <a:ext uri="{FF2B5EF4-FFF2-40B4-BE49-F238E27FC236}">
              <a16:creationId xmlns:a16="http://schemas.microsoft.com/office/drawing/2014/main" id="{234D2520-FB59-9C50-9407-D368A0F4D77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64" name="Oval 126">
          <a:extLst>
            <a:ext uri="{FF2B5EF4-FFF2-40B4-BE49-F238E27FC236}">
              <a16:creationId xmlns:a16="http://schemas.microsoft.com/office/drawing/2014/main" id="{6D74790D-B590-ECB8-56B3-58945327CC67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65" name="Oval 127">
          <a:extLst>
            <a:ext uri="{FF2B5EF4-FFF2-40B4-BE49-F238E27FC236}">
              <a16:creationId xmlns:a16="http://schemas.microsoft.com/office/drawing/2014/main" id="{DD2A9CD1-87A5-42F5-0ECB-1E16CEC3480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66" name="Oval 128">
          <a:extLst>
            <a:ext uri="{FF2B5EF4-FFF2-40B4-BE49-F238E27FC236}">
              <a16:creationId xmlns:a16="http://schemas.microsoft.com/office/drawing/2014/main" id="{182204B9-FDA8-8FC5-8A48-AC54B8446BC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67" name="Oval 129">
          <a:extLst>
            <a:ext uri="{FF2B5EF4-FFF2-40B4-BE49-F238E27FC236}">
              <a16:creationId xmlns:a16="http://schemas.microsoft.com/office/drawing/2014/main" id="{9DA4D8F1-C69F-2629-1587-4AF19D853AB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68" name="Oval 130">
          <a:extLst>
            <a:ext uri="{FF2B5EF4-FFF2-40B4-BE49-F238E27FC236}">
              <a16:creationId xmlns:a16="http://schemas.microsoft.com/office/drawing/2014/main" id="{69EC494F-3360-BA0C-BAD9-D670F4422E17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69" name="Oval 131">
          <a:extLst>
            <a:ext uri="{FF2B5EF4-FFF2-40B4-BE49-F238E27FC236}">
              <a16:creationId xmlns:a16="http://schemas.microsoft.com/office/drawing/2014/main" id="{63B25AF5-9155-AC04-EBCD-445266B9C93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70" name="Oval 132">
          <a:extLst>
            <a:ext uri="{FF2B5EF4-FFF2-40B4-BE49-F238E27FC236}">
              <a16:creationId xmlns:a16="http://schemas.microsoft.com/office/drawing/2014/main" id="{321CEAC2-0A41-FFDA-C8B0-39F4EB71579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71" name="Oval 133">
          <a:extLst>
            <a:ext uri="{FF2B5EF4-FFF2-40B4-BE49-F238E27FC236}">
              <a16:creationId xmlns:a16="http://schemas.microsoft.com/office/drawing/2014/main" id="{1A16EBD6-EEF5-3A98-1EE8-AAD06C6B952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72" name="Oval 134">
          <a:extLst>
            <a:ext uri="{FF2B5EF4-FFF2-40B4-BE49-F238E27FC236}">
              <a16:creationId xmlns:a16="http://schemas.microsoft.com/office/drawing/2014/main" id="{47761A48-0933-6084-52F9-4AFA7D61271B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73" name="Oval 135">
          <a:extLst>
            <a:ext uri="{FF2B5EF4-FFF2-40B4-BE49-F238E27FC236}">
              <a16:creationId xmlns:a16="http://schemas.microsoft.com/office/drawing/2014/main" id="{DC9D6820-BDAC-7461-DFD8-3C58BCBF6B6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74" name="Oval 136">
          <a:extLst>
            <a:ext uri="{FF2B5EF4-FFF2-40B4-BE49-F238E27FC236}">
              <a16:creationId xmlns:a16="http://schemas.microsoft.com/office/drawing/2014/main" id="{CC4B2E6D-CF38-F734-7C05-7F086C98B53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75" name="Oval 137">
          <a:extLst>
            <a:ext uri="{FF2B5EF4-FFF2-40B4-BE49-F238E27FC236}">
              <a16:creationId xmlns:a16="http://schemas.microsoft.com/office/drawing/2014/main" id="{EF83E42E-A2A3-AB1D-BA0E-BFEA6101E9A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76" name="Oval 138">
          <a:extLst>
            <a:ext uri="{FF2B5EF4-FFF2-40B4-BE49-F238E27FC236}">
              <a16:creationId xmlns:a16="http://schemas.microsoft.com/office/drawing/2014/main" id="{9144A09F-1C78-6047-7C3F-39F04D4691A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77" name="Oval 139">
          <a:extLst>
            <a:ext uri="{FF2B5EF4-FFF2-40B4-BE49-F238E27FC236}">
              <a16:creationId xmlns:a16="http://schemas.microsoft.com/office/drawing/2014/main" id="{D42BE94E-7ED3-9088-12D2-3068D397572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78" name="Oval 140">
          <a:extLst>
            <a:ext uri="{FF2B5EF4-FFF2-40B4-BE49-F238E27FC236}">
              <a16:creationId xmlns:a16="http://schemas.microsoft.com/office/drawing/2014/main" id="{C6CB3ED3-36EA-0D9A-BC17-1DEB61A8521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79" name="Oval 141">
          <a:extLst>
            <a:ext uri="{FF2B5EF4-FFF2-40B4-BE49-F238E27FC236}">
              <a16:creationId xmlns:a16="http://schemas.microsoft.com/office/drawing/2014/main" id="{BD1167C0-C0CB-0CA8-3D42-6E6E62753FA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80" name="Oval 142">
          <a:extLst>
            <a:ext uri="{FF2B5EF4-FFF2-40B4-BE49-F238E27FC236}">
              <a16:creationId xmlns:a16="http://schemas.microsoft.com/office/drawing/2014/main" id="{F1D88276-A931-A11C-73D1-694A051BE53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81" name="Oval 143">
          <a:extLst>
            <a:ext uri="{FF2B5EF4-FFF2-40B4-BE49-F238E27FC236}">
              <a16:creationId xmlns:a16="http://schemas.microsoft.com/office/drawing/2014/main" id="{1285B343-0A09-CF7E-AD25-2BF871A8FE5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82" name="Oval 144">
          <a:extLst>
            <a:ext uri="{FF2B5EF4-FFF2-40B4-BE49-F238E27FC236}">
              <a16:creationId xmlns:a16="http://schemas.microsoft.com/office/drawing/2014/main" id="{1C5E8851-2A5E-51B4-7448-79B9C0E1059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83" name="Oval 145">
          <a:extLst>
            <a:ext uri="{FF2B5EF4-FFF2-40B4-BE49-F238E27FC236}">
              <a16:creationId xmlns:a16="http://schemas.microsoft.com/office/drawing/2014/main" id="{06FB627D-3F11-66D5-94EB-584CC269288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84" name="Oval 146">
          <a:extLst>
            <a:ext uri="{FF2B5EF4-FFF2-40B4-BE49-F238E27FC236}">
              <a16:creationId xmlns:a16="http://schemas.microsoft.com/office/drawing/2014/main" id="{AD9352B9-4820-B831-AD46-830BA59F787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85" name="Oval 147">
          <a:extLst>
            <a:ext uri="{FF2B5EF4-FFF2-40B4-BE49-F238E27FC236}">
              <a16:creationId xmlns:a16="http://schemas.microsoft.com/office/drawing/2014/main" id="{BA4CBA00-F154-250C-44C7-9141261151D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86" name="Oval 148">
          <a:extLst>
            <a:ext uri="{FF2B5EF4-FFF2-40B4-BE49-F238E27FC236}">
              <a16:creationId xmlns:a16="http://schemas.microsoft.com/office/drawing/2014/main" id="{8D5C5D36-2CAB-38FA-A61F-D2DD93741F0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587" name="Oval 149">
          <a:extLst>
            <a:ext uri="{FF2B5EF4-FFF2-40B4-BE49-F238E27FC236}">
              <a16:creationId xmlns:a16="http://schemas.microsoft.com/office/drawing/2014/main" id="{73142935-C7E5-187F-34CE-40A523BD75F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88" name="Oval 150">
          <a:extLst>
            <a:ext uri="{FF2B5EF4-FFF2-40B4-BE49-F238E27FC236}">
              <a16:creationId xmlns:a16="http://schemas.microsoft.com/office/drawing/2014/main" id="{6B7656D7-C001-BC55-ECF7-A37C5D7F6729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89" name="Oval 152">
          <a:extLst>
            <a:ext uri="{FF2B5EF4-FFF2-40B4-BE49-F238E27FC236}">
              <a16:creationId xmlns:a16="http://schemas.microsoft.com/office/drawing/2014/main" id="{3C9B0ED9-56B9-E429-8CCB-597EB0451FA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90" name="Oval 153">
          <a:extLst>
            <a:ext uri="{FF2B5EF4-FFF2-40B4-BE49-F238E27FC236}">
              <a16:creationId xmlns:a16="http://schemas.microsoft.com/office/drawing/2014/main" id="{B5650E89-4FA2-7AEB-CA5B-5DAD00050A7F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91" name="Oval 154">
          <a:extLst>
            <a:ext uri="{FF2B5EF4-FFF2-40B4-BE49-F238E27FC236}">
              <a16:creationId xmlns:a16="http://schemas.microsoft.com/office/drawing/2014/main" id="{290DFEC1-4E1E-3779-0723-5040981EECA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92" name="Oval 155">
          <a:extLst>
            <a:ext uri="{FF2B5EF4-FFF2-40B4-BE49-F238E27FC236}">
              <a16:creationId xmlns:a16="http://schemas.microsoft.com/office/drawing/2014/main" id="{0624AC7A-CFE4-D446-B615-4C868D1A955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93" name="Oval 156">
          <a:extLst>
            <a:ext uri="{FF2B5EF4-FFF2-40B4-BE49-F238E27FC236}">
              <a16:creationId xmlns:a16="http://schemas.microsoft.com/office/drawing/2014/main" id="{0078410F-2B67-AFEF-4866-4EA14A166FC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94" name="Oval 157">
          <a:extLst>
            <a:ext uri="{FF2B5EF4-FFF2-40B4-BE49-F238E27FC236}">
              <a16:creationId xmlns:a16="http://schemas.microsoft.com/office/drawing/2014/main" id="{705B7474-5D6D-90F9-05B3-4CB9BF63C52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95" name="Oval 158">
          <a:extLst>
            <a:ext uri="{FF2B5EF4-FFF2-40B4-BE49-F238E27FC236}">
              <a16:creationId xmlns:a16="http://schemas.microsoft.com/office/drawing/2014/main" id="{8011E9FD-3B7A-6507-0BBB-A39C615182D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96" name="Oval 159">
          <a:extLst>
            <a:ext uri="{FF2B5EF4-FFF2-40B4-BE49-F238E27FC236}">
              <a16:creationId xmlns:a16="http://schemas.microsoft.com/office/drawing/2014/main" id="{E3654121-A344-B278-55FE-009FCDADD8F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97" name="Oval 160">
          <a:extLst>
            <a:ext uri="{FF2B5EF4-FFF2-40B4-BE49-F238E27FC236}">
              <a16:creationId xmlns:a16="http://schemas.microsoft.com/office/drawing/2014/main" id="{65C89D12-B65B-D02C-EB39-8E360596244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98" name="Oval 161">
          <a:extLst>
            <a:ext uri="{FF2B5EF4-FFF2-40B4-BE49-F238E27FC236}">
              <a16:creationId xmlns:a16="http://schemas.microsoft.com/office/drawing/2014/main" id="{A127D14A-92B7-C2AA-9241-63473F2A4F4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599" name="Oval 162">
          <a:extLst>
            <a:ext uri="{FF2B5EF4-FFF2-40B4-BE49-F238E27FC236}">
              <a16:creationId xmlns:a16="http://schemas.microsoft.com/office/drawing/2014/main" id="{B37724B1-D175-C49E-A341-6DFD1B2F593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00" name="Oval 163">
          <a:extLst>
            <a:ext uri="{FF2B5EF4-FFF2-40B4-BE49-F238E27FC236}">
              <a16:creationId xmlns:a16="http://schemas.microsoft.com/office/drawing/2014/main" id="{2FECACD8-5A47-EC64-0E75-13A90FE3A40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01" name="Oval 164">
          <a:extLst>
            <a:ext uri="{FF2B5EF4-FFF2-40B4-BE49-F238E27FC236}">
              <a16:creationId xmlns:a16="http://schemas.microsoft.com/office/drawing/2014/main" id="{CEF8743B-F7CC-1B6F-0D06-DA1379DBCCC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02" name="Oval 165">
          <a:extLst>
            <a:ext uri="{FF2B5EF4-FFF2-40B4-BE49-F238E27FC236}">
              <a16:creationId xmlns:a16="http://schemas.microsoft.com/office/drawing/2014/main" id="{BB6BD17F-0D34-184D-2475-C6AD7A29728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03" name="Oval 166">
          <a:extLst>
            <a:ext uri="{FF2B5EF4-FFF2-40B4-BE49-F238E27FC236}">
              <a16:creationId xmlns:a16="http://schemas.microsoft.com/office/drawing/2014/main" id="{AE734E3D-BBAB-EA52-3E86-CCB998367DE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04" name="Oval 167">
          <a:extLst>
            <a:ext uri="{FF2B5EF4-FFF2-40B4-BE49-F238E27FC236}">
              <a16:creationId xmlns:a16="http://schemas.microsoft.com/office/drawing/2014/main" id="{7CDDDCB0-6357-8A93-00EC-119DE98379F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05" name="Oval 168">
          <a:extLst>
            <a:ext uri="{FF2B5EF4-FFF2-40B4-BE49-F238E27FC236}">
              <a16:creationId xmlns:a16="http://schemas.microsoft.com/office/drawing/2014/main" id="{9FB59870-5452-D59C-0204-8FF60543AAA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06" name="Oval 169">
          <a:extLst>
            <a:ext uri="{FF2B5EF4-FFF2-40B4-BE49-F238E27FC236}">
              <a16:creationId xmlns:a16="http://schemas.microsoft.com/office/drawing/2014/main" id="{5C80FADB-930A-DB0F-BECB-CACC6E81966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07" name="Oval 170">
          <a:extLst>
            <a:ext uri="{FF2B5EF4-FFF2-40B4-BE49-F238E27FC236}">
              <a16:creationId xmlns:a16="http://schemas.microsoft.com/office/drawing/2014/main" id="{205F968B-C6A8-696C-2FCB-DAA8BE6BCD8A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08" name="Oval 171">
          <a:extLst>
            <a:ext uri="{FF2B5EF4-FFF2-40B4-BE49-F238E27FC236}">
              <a16:creationId xmlns:a16="http://schemas.microsoft.com/office/drawing/2014/main" id="{289FD201-61E2-06CC-65D2-EDF13102309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09" name="Oval 172">
          <a:extLst>
            <a:ext uri="{FF2B5EF4-FFF2-40B4-BE49-F238E27FC236}">
              <a16:creationId xmlns:a16="http://schemas.microsoft.com/office/drawing/2014/main" id="{0EC23A12-247F-55D4-532E-B75AEDFA0FEA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10" name="Oval 173">
          <a:extLst>
            <a:ext uri="{FF2B5EF4-FFF2-40B4-BE49-F238E27FC236}">
              <a16:creationId xmlns:a16="http://schemas.microsoft.com/office/drawing/2014/main" id="{ABF41BC6-FC52-2C96-C69C-77B90C32D7D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11" name="Oval 174">
          <a:extLst>
            <a:ext uri="{FF2B5EF4-FFF2-40B4-BE49-F238E27FC236}">
              <a16:creationId xmlns:a16="http://schemas.microsoft.com/office/drawing/2014/main" id="{A642218D-B269-7D18-227F-9A5176B83A3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12" name="Oval 175">
          <a:extLst>
            <a:ext uri="{FF2B5EF4-FFF2-40B4-BE49-F238E27FC236}">
              <a16:creationId xmlns:a16="http://schemas.microsoft.com/office/drawing/2014/main" id="{01F2A630-8348-9D02-D1BD-DC4E4C541A8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13" name="Oval 176">
          <a:extLst>
            <a:ext uri="{FF2B5EF4-FFF2-40B4-BE49-F238E27FC236}">
              <a16:creationId xmlns:a16="http://schemas.microsoft.com/office/drawing/2014/main" id="{37F06425-A15B-FD97-A4FE-085E5C20280F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14" name="Oval 178">
          <a:extLst>
            <a:ext uri="{FF2B5EF4-FFF2-40B4-BE49-F238E27FC236}">
              <a16:creationId xmlns:a16="http://schemas.microsoft.com/office/drawing/2014/main" id="{E19AD724-4088-2890-4DFD-4E97ED82805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15" name="Oval 179">
          <a:extLst>
            <a:ext uri="{FF2B5EF4-FFF2-40B4-BE49-F238E27FC236}">
              <a16:creationId xmlns:a16="http://schemas.microsoft.com/office/drawing/2014/main" id="{E2380433-8F4C-AEC1-1F09-CF8E21EF5D9F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16" name="Oval 180">
          <a:extLst>
            <a:ext uri="{FF2B5EF4-FFF2-40B4-BE49-F238E27FC236}">
              <a16:creationId xmlns:a16="http://schemas.microsoft.com/office/drawing/2014/main" id="{1B5874CD-93C6-2DE6-2A73-A32CC3CF2446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17" name="Oval 181">
          <a:extLst>
            <a:ext uri="{FF2B5EF4-FFF2-40B4-BE49-F238E27FC236}">
              <a16:creationId xmlns:a16="http://schemas.microsoft.com/office/drawing/2014/main" id="{A8435267-06B6-155D-6B0C-B8CA7261B67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18" name="Oval 182">
          <a:extLst>
            <a:ext uri="{FF2B5EF4-FFF2-40B4-BE49-F238E27FC236}">
              <a16:creationId xmlns:a16="http://schemas.microsoft.com/office/drawing/2014/main" id="{C95FFEEF-C0FF-9542-B93C-7C98A27CCB5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19" name="Oval 183">
          <a:extLst>
            <a:ext uri="{FF2B5EF4-FFF2-40B4-BE49-F238E27FC236}">
              <a16:creationId xmlns:a16="http://schemas.microsoft.com/office/drawing/2014/main" id="{BD89F322-B6D5-F529-EA7D-0F2A5BE2DB5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20" name="Oval 184">
          <a:extLst>
            <a:ext uri="{FF2B5EF4-FFF2-40B4-BE49-F238E27FC236}">
              <a16:creationId xmlns:a16="http://schemas.microsoft.com/office/drawing/2014/main" id="{650C23C8-192C-24FE-678D-00B0CDA3DAE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21" name="Oval 185">
          <a:extLst>
            <a:ext uri="{FF2B5EF4-FFF2-40B4-BE49-F238E27FC236}">
              <a16:creationId xmlns:a16="http://schemas.microsoft.com/office/drawing/2014/main" id="{37B10FE4-416D-04C2-FA68-775A20E1FFE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22" name="Oval 186">
          <a:extLst>
            <a:ext uri="{FF2B5EF4-FFF2-40B4-BE49-F238E27FC236}">
              <a16:creationId xmlns:a16="http://schemas.microsoft.com/office/drawing/2014/main" id="{15479F18-914C-D769-D6BA-0A43ABC702E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23" name="Oval 187">
          <a:extLst>
            <a:ext uri="{FF2B5EF4-FFF2-40B4-BE49-F238E27FC236}">
              <a16:creationId xmlns:a16="http://schemas.microsoft.com/office/drawing/2014/main" id="{D6B6FEBF-E802-7AEA-09AF-78546547FEF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24" name="Oval 188">
          <a:extLst>
            <a:ext uri="{FF2B5EF4-FFF2-40B4-BE49-F238E27FC236}">
              <a16:creationId xmlns:a16="http://schemas.microsoft.com/office/drawing/2014/main" id="{E0EB815A-B494-4A17-E164-7FE4D7AFA85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25" name="Oval 189">
          <a:extLst>
            <a:ext uri="{FF2B5EF4-FFF2-40B4-BE49-F238E27FC236}">
              <a16:creationId xmlns:a16="http://schemas.microsoft.com/office/drawing/2014/main" id="{FA343CB7-F07F-D3D1-2AB7-B80431624CD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26" name="Oval 190">
          <a:extLst>
            <a:ext uri="{FF2B5EF4-FFF2-40B4-BE49-F238E27FC236}">
              <a16:creationId xmlns:a16="http://schemas.microsoft.com/office/drawing/2014/main" id="{CFFAF76B-302D-5CD1-A46C-5DEF2E4663D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27" name="Oval 191">
          <a:extLst>
            <a:ext uri="{FF2B5EF4-FFF2-40B4-BE49-F238E27FC236}">
              <a16:creationId xmlns:a16="http://schemas.microsoft.com/office/drawing/2014/main" id="{58DF9702-8082-3A3B-0645-5F519B4F5BC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28" name="Oval 192">
          <a:extLst>
            <a:ext uri="{FF2B5EF4-FFF2-40B4-BE49-F238E27FC236}">
              <a16:creationId xmlns:a16="http://schemas.microsoft.com/office/drawing/2014/main" id="{037C89AB-A459-01E6-7492-ECA9079A194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29" name="Oval 193">
          <a:extLst>
            <a:ext uri="{FF2B5EF4-FFF2-40B4-BE49-F238E27FC236}">
              <a16:creationId xmlns:a16="http://schemas.microsoft.com/office/drawing/2014/main" id="{97E6CC69-C84A-A18C-D810-6F625B6505F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30" name="Oval 194">
          <a:extLst>
            <a:ext uri="{FF2B5EF4-FFF2-40B4-BE49-F238E27FC236}">
              <a16:creationId xmlns:a16="http://schemas.microsoft.com/office/drawing/2014/main" id="{146DFC93-8D22-E3A0-6F52-D3CB9A4CF28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31" name="Oval 195">
          <a:extLst>
            <a:ext uri="{FF2B5EF4-FFF2-40B4-BE49-F238E27FC236}">
              <a16:creationId xmlns:a16="http://schemas.microsoft.com/office/drawing/2014/main" id="{275CC3D0-E7F3-3E65-6289-8D73534FC02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32" name="Oval 196">
          <a:extLst>
            <a:ext uri="{FF2B5EF4-FFF2-40B4-BE49-F238E27FC236}">
              <a16:creationId xmlns:a16="http://schemas.microsoft.com/office/drawing/2014/main" id="{CA0ACFE5-E24A-DC5F-F805-5AAD22F8282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33" name="Oval 197">
          <a:extLst>
            <a:ext uri="{FF2B5EF4-FFF2-40B4-BE49-F238E27FC236}">
              <a16:creationId xmlns:a16="http://schemas.microsoft.com/office/drawing/2014/main" id="{A6FF0ED4-7623-B459-F856-285568B4BF3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34" name="Oval 198">
          <a:extLst>
            <a:ext uri="{FF2B5EF4-FFF2-40B4-BE49-F238E27FC236}">
              <a16:creationId xmlns:a16="http://schemas.microsoft.com/office/drawing/2014/main" id="{D186BFB0-AEB7-DF6D-C54A-B5CCB3A347C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35" name="Oval 199">
          <a:extLst>
            <a:ext uri="{FF2B5EF4-FFF2-40B4-BE49-F238E27FC236}">
              <a16:creationId xmlns:a16="http://schemas.microsoft.com/office/drawing/2014/main" id="{EFCDF25D-AB8B-3081-18D0-BE4324F96C7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36" name="Oval 200">
          <a:extLst>
            <a:ext uri="{FF2B5EF4-FFF2-40B4-BE49-F238E27FC236}">
              <a16:creationId xmlns:a16="http://schemas.microsoft.com/office/drawing/2014/main" id="{31BADCD4-2055-395C-2696-97EB87F20A8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37" name="Oval 201">
          <a:extLst>
            <a:ext uri="{FF2B5EF4-FFF2-40B4-BE49-F238E27FC236}">
              <a16:creationId xmlns:a16="http://schemas.microsoft.com/office/drawing/2014/main" id="{2AB8DFA2-C682-4A61-3913-B709F85CF03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38" name="Oval 202">
          <a:extLst>
            <a:ext uri="{FF2B5EF4-FFF2-40B4-BE49-F238E27FC236}">
              <a16:creationId xmlns:a16="http://schemas.microsoft.com/office/drawing/2014/main" id="{24B78E06-F1E6-9CE4-51D5-FDDF2B1B2481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39" name="Oval 204">
          <a:extLst>
            <a:ext uri="{FF2B5EF4-FFF2-40B4-BE49-F238E27FC236}">
              <a16:creationId xmlns:a16="http://schemas.microsoft.com/office/drawing/2014/main" id="{AC869E14-59C0-5A7A-9B91-4BAE43331A36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40" name="Oval 205">
          <a:extLst>
            <a:ext uri="{FF2B5EF4-FFF2-40B4-BE49-F238E27FC236}">
              <a16:creationId xmlns:a16="http://schemas.microsoft.com/office/drawing/2014/main" id="{DB8F13F1-6353-10FF-7705-2017C67E414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41" name="Oval 206">
          <a:extLst>
            <a:ext uri="{FF2B5EF4-FFF2-40B4-BE49-F238E27FC236}">
              <a16:creationId xmlns:a16="http://schemas.microsoft.com/office/drawing/2014/main" id="{10D02CDF-422D-932E-F607-4DC26DE0724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42" name="Oval 207">
          <a:extLst>
            <a:ext uri="{FF2B5EF4-FFF2-40B4-BE49-F238E27FC236}">
              <a16:creationId xmlns:a16="http://schemas.microsoft.com/office/drawing/2014/main" id="{B6B0263E-F167-2CEA-63EF-987B229B172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43" name="Oval 208">
          <a:extLst>
            <a:ext uri="{FF2B5EF4-FFF2-40B4-BE49-F238E27FC236}">
              <a16:creationId xmlns:a16="http://schemas.microsoft.com/office/drawing/2014/main" id="{943A24D3-3208-2600-0D21-1CAF87DFA14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44" name="Oval 209">
          <a:extLst>
            <a:ext uri="{FF2B5EF4-FFF2-40B4-BE49-F238E27FC236}">
              <a16:creationId xmlns:a16="http://schemas.microsoft.com/office/drawing/2014/main" id="{F1918D9F-8F54-102A-F3FC-2E6E584759E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45" name="Oval 210">
          <a:extLst>
            <a:ext uri="{FF2B5EF4-FFF2-40B4-BE49-F238E27FC236}">
              <a16:creationId xmlns:a16="http://schemas.microsoft.com/office/drawing/2014/main" id="{0B5F9B76-4223-841A-158E-051891678EB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46" name="Oval 211">
          <a:extLst>
            <a:ext uri="{FF2B5EF4-FFF2-40B4-BE49-F238E27FC236}">
              <a16:creationId xmlns:a16="http://schemas.microsoft.com/office/drawing/2014/main" id="{9A4AABA6-16DA-251D-D3EA-05801ED75C7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47" name="Oval 212">
          <a:extLst>
            <a:ext uri="{FF2B5EF4-FFF2-40B4-BE49-F238E27FC236}">
              <a16:creationId xmlns:a16="http://schemas.microsoft.com/office/drawing/2014/main" id="{0CF78D56-C1CB-1D77-D9BB-4F85EDA6132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48" name="Oval 213">
          <a:extLst>
            <a:ext uri="{FF2B5EF4-FFF2-40B4-BE49-F238E27FC236}">
              <a16:creationId xmlns:a16="http://schemas.microsoft.com/office/drawing/2014/main" id="{FD99BC77-B43E-85D8-9E01-DB9568FB895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49" name="Oval 214">
          <a:extLst>
            <a:ext uri="{FF2B5EF4-FFF2-40B4-BE49-F238E27FC236}">
              <a16:creationId xmlns:a16="http://schemas.microsoft.com/office/drawing/2014/main" id="{56FF412E-6412-9BC2-222A-99BCC53A2E8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50" name="Oval 215">
          <a:extLst>
            <a:ext uri="{FF2B5EF4-FFF2-40B4-BE49-F238E27FC236}">
              <a16:creationId xmlns:a16="http://schemas.microsoft.com/office/drawing/2014/main" id="{70696DE0-5D54-47E3-1380-3372CF86A15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51" name="Oval 216">
          <a:extLst>
            <a:ext uri="{FF2B5EF4-FFF2-40B4-BE49-F238E27FC236}">
              <a16:creationId xmlns:a16="http://schemas.microsoft.com/office/drawing/2014/main" id="{C035FC7F-D980-0B70-F6FC-358591848AF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52" name="Oval 217">
          <a:extLst>
            <a:ext uri="{FF2B5EF4-FFF2-40B4-BE49-F238E27FC236}">
              <a16:creationId xmlns:a16="http://schemas.microsoft.com/office/drawing/2014/main" id="{C9F235E1-145A-BE4C-46EB-1BBC383D0D6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53" name="Oval 218">
          <a:extLst>
            <a:ext uri="{FF2B5EF4-FFF2-40B4-BE49-F238E27FC236}">
              <a16:creationId xmlns:a16="http://schemas.microsoft.com/office/drawing/2014/main" id="{0482546F-CB4F-20E9-7E14-DC8E6994EEE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54" name="Oval 219">
          <a:extLst>
            <a:ext uri="{FF2B5EF4-FFF2-40B4-BE49-F238E27FC236}">
              <a16:creationId xmlns:a16="http://schemas.microsoft.com/office/drawing/2014/main" id="{2C1AD2A9-C4E0-1791-B72C-D7BADD8C1E0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55" name="Oval 220">
          <a:extLst>
            <a:ext uri="{FF2B5EF4-FFF2-40B4-BE49-F238E27FC236}">
              <a16:creationId xmlns:a16="http://schemas.microsoft.com/office/drawing/2014/main" id="{64A19363-42B6-250B-FA5B-8BA2FAC1F2A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56" name="Oval 221">
          <a:extLst>
            <a:ext uri="{FF2B5EF4-FFF2-40B4-BE49-F238E27FC236}">
              <a16:creationId xmlns:a16="http://schemas.microsoft.com/office/drawing/2014/main" id="{4DA0C6DE-9B71-72FB-2B8E-DC4B9AC452D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57" name="Oval 222">
          <a:extLst>
            <a:ext uri="{FF2B5EF4-FFF2-40B4-BE49-F238E27FC236}">
              <a16:creationId xmlns:a16="http://schemas.microsoft.com/office/drawing/2014/main" id="{6598B3BF-5D47-405B-F6E1-20CA630343E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58" name="Oval 223">
          <a:extLst>
            <a:ext uri="{FF2B5EF4-FFF2-40B4-BE49-F238E27FC236}">
              <a16:creationId xmlns:a16="http://schemas.microsoft.com/office/drawing/2014/main" id="{F026BDB1-274A-CE05-C8A8-756ECCE6036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27659" name="Oval 224">
          <a:extLst>
            <a:ext uri="{FF2B5EF4-FFF2-40B4-BE49-F238E27FC236}">
              <a16:creationId xmlns:a16="http://schemas.microsoft.com/office/drawing/2014/main" id="{EF2040B3-0782-3870-8F5D-C663A380D9A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27660" name="Oval 225">
          <a:extLst>
            <a:ext uri="{FF2B5EF4-FFF2-40B4-BE49-F238E27FC236}">
              <a16:creationId xmlns:a16="http://schemas.microsoft.com/office/drawing/2014/main" id="{AEFB0D03-EEAC-45B1-19B9-D425BAA6A99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C000"/>
  </sheetPr>
  <dimension ref="A1:AL250"/>
  <sheetViews>
    <sheetView tabSelected="1" zoomScale="90" zoomScaleNormal="90" workbookViewId="0">
      <selection activeCell="C11" sqref="C11:E11"/>
    </sheetView>
  </sheetViews>
  <sheetFormatPr defaultColWidth="9" defaultRowHeight="18.75" x14ac:dyDescent="0.15"/>
  <cols>
    <col min="1" max="1" width="5.5" style="57" customWidth="1"/>
    <col min="2" max="2" width="19.375" style="57" customWidth="1"/>
    <col min="3" max="6" width="12.875" style="57" customWidth="1"/>
    <col min="7" max="10" width="15" style="57" customWidth="1"/>
    <col min="11" max="11" width="5.5" style="57" customWidth="1"/>
    <col min="12" max="18" width="11.75" style="55" customWidth="1"/>
    <col min="19" max="27" width="9" style="55"/>
    <col min="28" max="30" width="9" style="277"/>
    <col min="31" max="38" width="9" style="55"/>
    <col min="39" max="16384" width="9" style="57"/>
  </cols>
  <sheetData>
    <row r="1" spans="1:38" ht="24" customHeight="1" x14ac:dyDescent="0.15">
      <c r="A1" s="54"/>
      <c r="B1" s="287" t="s">
        <v>257</v>
      </c>
      <c r="C1" s="287"/>
      <c r="D1" s="287"/>
      <c r="E1" s="287"/>
      <c r="F1" s="287"/>
      <c r="G1" s="287"/>
      <c r="H1" s="287"/>
      <c r="I1" s="287"/>
      <c r="J1" s="287"/>
      <c r="K1" s="54"/>
    </row>
    <row r="2" spans="1:38" ht="33.75" customHeight="1" x14ac:dyDescent="0.15">
      <c r="B2" s="291" t="str">
        <f ca="1">"第"&amp;YEAR(TODAY())-1957&amp;"回中部日本吹奏楽コンクール富山県大会　データ入力シート"</f>
        <v>第69回中部日本吹奏楽コンクール富山県大会　データ入力シート</v>
      </c>
      <c r="C2" s="291"/>
      <c r="D2" s="291"/>
      <c r="E2" s="291"/>
      <c r="F2" s="291"/>
      <c r="G2" s="291"/>
      <c r="H2" s="291"/>
      <c r="I2" s="291"/>
      <c r="J2" s="291"/>
      <c r="K2" s="54"/>
    </row>
    <row r="3" spans="1:38" ht="7.5" customHeight="1" x14ac:dyDescent="0.15">
      <c r="A3" s="292"/>
      <c r="B3" s="292"/>
      <c r="C3" s="292"/>
      <c r="D3" s="292"/>
      <c r="E3" s="292"/>
      <c r="F3" s="292"/>
      <c r="G3" s="292"/>
      <c r="H3" s="292"/>
      <c r="I3" s="292"/>
      <c r="J3" s="54"/>
      <c r="K3" s="54"/>
    </row>
    <row r="4" spans="1:38" ht="21" customHeight="1" x14ac:dyDescent="0.15">
      <c r="A4" s="58"/>
      <c r="B4" s="46" t="s">
        <v>51</v>
      </c>
      <c r="C4" s="37"/>
      <c r="D4" s="37"/>
      <c r="E4" s="37"/>
      <c r="F4" s="37"/>
      <c r="G4" s="37"/>
      <c r="H4" s="37"/>
      <c r="I4" s="38"/>
      <c r="J4" s="38"/>
      <c r="K4" s="54"/>
    </row>
    <row r="5" spans="1:38" ht="21" customHeight="1" x14ac:dyDescent="0.15">
      <c r="A5" s="58"/>
      <c r="B5" s="36" t="s">
        <v>172</v>
      </c>
      <c r="C5" s="37"/>
      <c r="D5" s="37"/>
      <c r="E5" s="37"/>
      <c r="F5" s="37"/>
      <c r="G5" s="37"/>
      <c r="H5" s="37"/>
      <c r="I5" s="38"/>
      <c r="J5" s="38"/>
      <c r="K5" s="54"/>
    </row>
    <row r="6" spans="1:38" ht="5.25" customHeight="1" x14ac:dyDescent="0.15">
      <c r="A6" s="58"/>
      <c r="B6" s="59"/>
      <c r="C6" s="58"/>
      <c r="D6" s="58"/>
      <c r="E6" s="58"/>
      <c r="F6" s="58"/>
      <c r="G6" s="58"/>
      <c r="H6" s="58"/>
      <c r="I6" s="54"/>
      <c r="J6" s="54"/>
      <c r="K6" s="54"/>
    </row>
    <row r="7" spans="1:38" ht="18.75" customHeight="1" x14ac:dyDescent="0.15">
      <c r="A7" s="58"/>
      <c r="B7" s="289" t="s">
        <v>158</v>
      </c>
      <c r="C7" s="289"/>
      <c r="D7" s="289"/>
      <c r="E7" s="289"/>
      <c r="F7" s="289"/>
      <c r="G7" s="289"/>
      <c r="H7" s="289"/>
      <c r="I7" s="289"/>
      <c r="J7" s="289"/>
      <c r="K7" s="54"/>
    </row>
    <row r="8" spans="1:38" ht="5.25" customHeight="1" x14ac:dyDescent="0.1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</row>
    <row r="9" spans="1:38" ht="18.75" customHeight="1" x14ac:dyDescent="0.15">
      <c r="A9" s="58"/>
      <c r="B9" s="288" t="s">
        <v>195</v>
      </c>
      <c r="C9" s="288"/>
      <c r="D9" s="288"/>
      <c r="E9" s="288"/>
      <c r="F9" s="288"/>
      <c r="G9" s="288"/>
      <c r="H9" s="288"/>
      <c r="I9" s="288"/>
      <c r="J9" s="288"/>
      <c r="K9" s="54"/>
    </row>
    <row r="10" spans="1:38" ht="9" customHeight="1" thickBot="1" x14ac:dyDescent="0.2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</row>
    <row r="11" spans="1:38" customFormat="1" ht="21.75" customHeight="1" thickTop="1" x14ac:dyDescent="0.15">
      <c r="A11" s="1"/>
      <c r="B11" s="211" t="s">
        <v>0</v>
      </c>
      <c r="C11" s="290" t="s">
        <v>40</v>
      </c>
      <c r="D11" s="290"/>
      <c r="E11" s="290"/>
      <c r="F11" s="203"/>
      <c r="G11" s="62"/>
      <c r="H11" s="284" t="s">
        <v>211</v>
      </c>
      <c r="I11" s="285"/>
      <c r="J11" s="286"/>
      <c r="K11" s="54"/>
      <c r="L11" s="61" t="s">
        <v>40</v>
      </c>
      <c r="M11" s="61" t="s">
        <v>252</v>
      </c>
      <c r="N11" s="61" t="s">
        <v>253</v>
      </c>
      <c r="O11" s="61" t="s">
        <v>254</v>
      </c>
      <c r="P11" s="281" t="s">
        <v>255</v>
      </c>
      <c r="Q11" s="61" t="s">
        <v>258</v>
      </c>
      <c r="R11" s="281"/>
      <c r="S11" s="281"/>
      <c r="T11" s="282"/>
      <c r="U11" s="282"/>
      <c r="V11" s="282"/>
      <c r="W11" s="35"/>
      <c r="X11" s="35"/>
      <c r="Y11" s="35"/>
      <c r="Z11" s="35"/>
      <c r="AA11" s="35"/>
      <c r="AB11" s="278"/>
      <c r="AC11" s="278"/>
      <c r="AD11" s="278"/>
      <c r="AE11" s="35"/>
      <c r="AF11" s="35"/>
      <c r="AG11" s="35"/>
      <c r="AH11" s="35"/>
      <c r="AI11" s="35"/>
      <c r="AJ11" s="35"/>
      <c r="AK11" s="35"/>
      <c r="AL11" s="35"/>
    </row>
    <row r="12" spans="1:38" ht="21.75" customHeight="1" x14ac:dyDescent="0.15">
      <c r="A12" s="54"/>
      <c r="B12" s="211" t="s">
        <v>1</v>
      </c>
      <c r="C12" s="331"/>
      <c r="D12" s="331"/>
      <c r="E12" s="331"/>
      <c r="F12" s="324"/>
      <c r="G12" s="338"/>
      <c r="H12" s="215" t="s">
        <v>213</v>
      </c>
      <c r="I12" s="339" t="s">
        <v>212</v>
      </c>
      <c r="J12" s="340"/>
      <c r="K12" s="54"/>
    </row>
    <row r="13" spans="1:38" ht="21.75" customHeight="1" thickBot="1" x14ac:dyDescent="0.2">
      <c r="A13" s="54"/>
      <c r="B13" s="209" t="s">
        <v>62</v>
      </c>
      <c r="C13" s="349"/>
      <c r="D13" s="350"/>
      <c r="E13" s="350"/>
      <c r="F13" s="350"/>
      <c r="G13" s="350"/>
      <c r="H13" s="204"/>
      <c r="I13" s="342"/>
      <c r="J13" s="343"/>
      <c r="K13" s="54"/>
    </row>
    <row r="14" spans="1:38" ht="36" customHeight="1" thickTop="1" x14ac:dyDescent="0.15">
      <c r="A14" s="54"/>
      <c r="B14" s="341" t="s">
        <v>229</v>
      </c>
      <c r="C14" s="341"/>
      <c r="D14" s="341"/>
      <c r="E14" s="341"/>
      <c r="F14" s="341"/>
      <c r="G14" s="341"/>
      <c r="H14" s="341"/>
      <c r="I14" s="341"/>
      <c r="J14" s="341"/>
      <c r="K14" s="341"/>
    </row>
    <row r="15" spans="1:38" ht="21.75" customHeight="1" x14ac:dyDescent="0.15">
      <c r="A15" s="54"/>
      <c r="B15" s="354" t="s">
        <v>36</v>
      </c>
      <c r="C15" s="208" t="s">
        <v>159</v>
      </c>
      <c r="D15" s="338"/>
      <c r="E15" s="356"/>
      <c r="F15" s="49" t="s">
        <v>37</v>
      </c>
      <c r="G15" s="62"/>
      <c r="H15" s="60"/>
      <c r="I15" s="69"/>
      <c r="J15" s="60"/>
      <c r="K15" s="54"/>
    </row>
    <row r="16" spans="1:38" ht="21.75" customHeight="1" x14ac:dyDescent="0.15">
      <c r="A16" s="54"/>
      <c r="B16" s="355"/>
      <c r="C16" s="208" t="s">
        <v>160</v>
      </c>
      <c r="D16" s="338"/>
      <c r="E16" s="356"/>
      <c r="F16" s="49"/>
      <c r="G16" s="62"/>
      <c r="H16" s="60"/>
      <c r="I16" s="60"/>
      <c r="J16" s="60"/>
      <c r="K16" s="54"/>
    </row>
    <row r="17" spans="1:20" ht="21.75" customHeight="1" x14ac:dyDescent="0.15">
      <c r="A17" s="54"/>
      <c r="B17" s="311" t="s">
        <v>2</v>
      </c>
      <c r="C17" s="208" t="s">
        <v>26</v>
      </c>
      <c r="D17" s="324"/>
      <c r="E17" s="324"/>
      <c r="F17" s="50" t="s">
        <v>144</v>
      </c>
      <c r="G17" s="63"/>
      <c r="H17" s="63"/>
      <c r="I17" s="63"/>
      <c r="J17" s="60"/>
      <c r="K17" s="54"/>
    </row>
    <row r="18" spans="1:20" ht="21.75" customHeight="1" x14ac:dyDescent="0.15">
      <c r="A18" s="54"/>
      <c r="B18" s="311"/>
      <c r="C18" s="213" t="s">
        <v>161</v>
      </c>
      <c r="D18" s="324"/>
      <c r="E18" s="324"/>
      <c r="F18" s="324"/>
      <c r="G18" s="324"/>
      <c r="H18" s="302"/>
      <c r="I18" s="302"/>
      <c r="J18" s="64" t="s">
        <v>30</v>
      </c>
      <c r="K18" s="54"/>
    </row>
    <row r="19" spans="1:20" ht="21.75" customHeight="1" x14ac:dyDescent="0.15">
      <c r="A19" s="54"/>
      <c r="B19" s="337" t="s">
        <v>3</v>
      </c>
      <c r="C19" s="207" t="s">
        <v>160</v>
      </c>
      <c r="D19" s="331"/>
      <c r="E19" s="331"/>
      <c r="F19" s="331"/>
      <c r="G19" s="271" t="s">
        <v>135</v>
      </c>
      <c r="H19" s="345"/>
      <c r="I19" s="346"/>
      <c r="J19" s="347"/>
      <c r="K19" s="54"/>
    </row>
    <row r="20" spans="1:20" ht="21.75" customHeight="1" x14ac:dyDescent="0.15">
      <c r="A20" s="54"/>
      <c r="B20" s="337"/>
      <c r="C20" s="208" t="s">
        <v>25</v>
      </c>
      <c r="D20" s="324"/>
      <c r="E20" s="324"/>
      <c r="F20" s="324"/>
      <c r="G20" s="49" t="s">
        <v>140</v>
      </c>
      <c r="H20" s="62"/>
      <c r="I20" s="62"/>
      <c r="J20" s="60"/>
      <c r="K20" s="54"/>
    </row>
    <row r="21" spans="1:20" ht="21.75" customHeight="1" x14ac:dyDescent="0.15">
      <c r="A21" s="54"/>
      <c r="B21" s="337"/>
      <c r="C21" s="214" t="s">
        <v>24</v>
      </c>
      <c r="D21" s="302"/>
      <c r="E21" s="302"/>
      <c r="F21" s="302"/>
      <c r="G21" s="49" t="s">
        <v>141</v>
      </c>
      <c r="H21" s="62"/>
      <c r="I21" s="62"/>
      <c r="J21" s="60"/>
      <c r="K21" s="54"/>
    </row>
    <row r="22" spans="1:20" ht="21.75" customHeight="1" x14ac:dyDescent="0.15">
      <c r="A22" s="54"/>
      <c r="B22" s="212" t="s">
        <v>31</v>
      </c>
      <c r="C22" s="344"/>
      <c r="D22" s="344"/>
      <c r="E22" s="344"/>
      <c r="F22" s="52" t="s">
        <v>142</v>
      </c>
      <c r="G22" s="51"/>
      <c r="H22" s="60"/>
      <c r="I22" s="60"/>
      <c r="J22" s="60"/>
      <c r="K22" s="54"/>
    </row>
    <row r="23" spans="1:20" ht="21.75" customHeight="1" x14ac:dyDescent="0.15">
      <c r="A23" s="54"/>
      <c r="B23" s="211" t="s">
        <v>4</v>
      </c>
      <c r="C23" s="331"/>
      <c r="D23" s="331"/>
      <c r="E23" s="331"/>
      <c r="F23" s="49" t="s">
        <v>143</v>
      </c>
      <c r="G23" s="51"/>
      <c r="H23" s="60"/>
      <c r="I23" s="60"/>
      <c r="J23" s="60"/>
      <c r="K23" s="54"/>
    </row>
    <row r="24" spans="1:20" ht="21.75" customHeight="1" x14ac:dyDescent="0.15">
      <c r="A24" s="54"/>
      <c r="B24" s="210" t="s">
        <v>9</v>
      </c>
      <c r="C24" s="305"/>
      <c r="D24" s="305"/>
      <c r="E24" s="49" t="s">
        <v>49</v>
      </c>
      <c r="F24" s="53"/>
      <c r="G24" s="51"/>
      <c r="H24" s="60"/>
      <c r="I24" s="60"/>
      <c r="J24" s="60"/>
      <c r="K24" s="54"/>
      <c r="L24" s="55">
        <f>IF(C25=M25,1,IF(C25=N25,2,IF(C25=O25,3,IF(C25=P25,4,IF(C25=Q25,5,0)))))</f>
        <v>0</v>
      </c>
    </row>
    <row r="25" spans="1:20" ht="21.75" customHeight="1" x14ac:dyDescent="0.15">
      <c r="A25" s="54"/>
      <c r="B25" s="209" t="s">
        <v>5</v>
      </c>
      <c r="C25" s="290" t="s">
        <v>219</v>
      </c>
      <c r="D25" s="290"/>
      <c r="E25" s="290"/>
      <c r="F25" s="290"/>
      <c r="G25" s="290"/>
      <c r="H25" s="269">
        <f>IF(C25=M25,1,IF(C25=N25,2,IF(C25=O25,3,IF(C25=P25,4,IF(C25=Q25,5,IF(C25=R25,6,IF(C25=S25,7,IF(C25=T25,8,0))))))))</f>
        <v>0</v>
      </c>
      <c r="I25" s="65"/>
      <c r="J25" s="60"/>
      <c r="K25" s="54"/>
      <c r="L25" s="61" t="s">
        <v>219</v>
      </c>
      <c r="M25" s="55" t="s">
        <v>259</v>
      </c>
      <c r="N25" s="55" t="s">
        <v>260</v>
      </c>
      <c r="O25" s="55" t="s">
        <v>261</v>
      </c>
      <c r="P25" s="55" t="s">
        <v>283</v>
      </c>
      <c r="Q25" s="55" t="s">
        <v>263</v>
      </c>
      <c r="R25" s="55" t="s">
        <v>264</v>
      </c>
      <c r="S25" s="61" t="s">
        <v>265</v>
      </c>
      <c r="T25" s="55" t="s">
        <v>266</v>
      </c>
    </row>
    <row r="26" spans="1:20" ht="21.75" customHeight="1" x14ac:dyDescent="0.15">
      <c r="A26" s="54"/>
      <c r="B26" s="313" t="s">
        <v>134</v>
      </c>
      <c r="C26" s="334" t="s">
        <v>175</v>
      </c>
      <c r="D26" s="184" t="s">
        <v>7</v>
      </c>
      <c r="E26" s="306"/>
      <c r="F26" s="306"/>
      <c r="G26" s="306"/>
      <c r="H26" s="306"/>
      <c r="I26" s="306"/>
      <c r="J26" s="306"/>
      <c r="K26" s="54"/>
      <c r="L26" s="55">
        <v>1</v>
      </c>
      <c r="M26" s="55" t="s">
        <v>267</v>
      </c>
      <c r="N26" s="55" t="s">
        <v>220</v>
      </c>
      <c r="O26" s="55" t="s">
        <v>268</v>
      </c>
      <c r="P26" s="55" t="s">
        <v>269</v>
      </c>
      <c r="Q26" s="55">
        <v>2</v>
      </c>
    </row>
    <row r="27" spans="1:20" ht="21.75" customHeight="1" x14ac:dyDescent="0.15">
      <c r="A27" s="54"/>
      <c r="B27" s="337"/>
      <c r="C27" s="335"/>
      <c r="D27" s="184" t="s">
        <v>174</v>
      </c>
      <c r="E27" s="328"/>
      <c r="F27" s="329"/>
      <c r="G27" s="329"/>
      <c r="H27" s="329"/>
      <c r="I27" s="329"/>
      <c r="J27" s="330"/>
      <c r="K27" s="54"/>
      <c r="L27" s="55">
        <v>2</v>
      </c>
      <c r="M27" s="55" t="s">
        <v>270</v>
      </c>
      <c r="N27" s="55" t="s">
        <v>238</v>
      </c>
      <c r="O27" s="55" t="s">
        <v>271</v>
      </c>
      <c r="P27" s="55" t="s">
        <v>269</v>
      </c>
      <c r="Q27" s="55">
        <v>2</v>
      </c>
    </row>
    <row r="28" spans="1:20" ht="21.75" customHeight="1" x14ac:dyDescent="0.15">
      <c r="A28" s="54"/>
      <c r="B28" s="337"/>
      <c r="C28" s="336"/>
      <c r="D28" s="184" t="s">
        <v>31</v>
      </c>
      <c r="E28" s="328"/>
      <c r="F28" s="329"/>
      <c r="G28" s="329"/>
      <c r="H28" s="329"/>
      <c r="I28" s="329"/>
      <c r="J28" s="330"/>
      <c r="K28" s="54"/>
      <c r="L28" s="55">
        <v>3</v>
      </c>
      <c r="M28" s="55" t="s">
        <v>272</v>
      </c>
      <c r="N28" s="55" t="s">
        <v>240</v>
      </c>
      <c r="O28" s="55" t="s">
        <v>271</v>
      </c>
      <c r="P28" s="55" t="s">
        <v>269</v>
      </c>
      <c r="Q28" s="55">
        <v>3</v>
      </c>
    </row>
    <row r="29" spans="1:20" ht="15.75" customHeight="1" x14ac:dyDescent="0.15">
      <c r="A29" s="54"/>
      <c r="B29" s="337"/>
      <c r="C29" s="332" t="s">
        <v>154</v>
      </c>
      <c r="D29" s="333"/>
      <c r="E29" s="333"/>
      <c r="F29" s="333"/>
      <c r="G29" s="333"/>
      <c r="H29" s="333"/>
      <c r="I29" s="333"/>
      <c r="J29" s="333"/>
      <c r="K29" s="54"/>
      <c r="L29" s="55">
        <v>4</v>
      </c>
      <c r="M29" s="55" t="s">
        <v>273</v>
      </c>
      <c r="N29" s="55" t="s">
        <v>274</v>
      </c>
      <c r="O29" s="55" t="s">
        <v>268</v>
      </c>
      <c r="P29" s="55" t="s">
        <v>269</v>
      </c>
      <c r="Q29" s="55">
        <v>3</v>
      </c>
    </row>
    <row r="30" spans="1:20" ht="21.75" customHeight="1" x14ac:dyDescent="0.15">
      <c r="A30" s="54"/>
      <c r="B30" s="337"/>
      <c r="C30" s="303" t="s">
        <v>27</v>
      </c>
      <c r="D30" s="185" t="s">
        <v>7</v>
      </c>
      <c r="E30" s="331"/>
      <c r="F30" s="331"/>
      <c r="G30" s="331"/>
      <c r="H30" s="331"/>
      <c r="I30" s="331"/>
      <c r="J30" s="331"/>
      <c r="K30" s="54"/>
      <c r="L30" s="55">
        <v>5</v>
      </c>
      <c r="M30" s="55" t="s">
        <v>246</v>
      </c>
      <c r="N30" s="55" t="s">
        <v>247</v>
      </c>
      <c r="O30" s="270" t="s">
        <v>248</v>
      </c>
      <c r="P30" s="55" t="s">
        <v>249</v>
      </c>
      <c r="Q30" s="55">
        <v>4</v>
      </c>
    </row>
    <row r="31" spans="1:20" ht="21.75" customHeight="1" x14ac:dyDescent="0.15">
      <c r="A31" s="54"/>
      <c r="B31" s="337"/>
      <c r="C31" s="304"/>
      <c r="D31" s="184" t="s">
        <v>174</v>
      </c>
      <c r="E31" s="306"/>
      <c r="F31" s="306"/>
      <c r="G31" s="306"/>
      <c r="H31" s="306"/>
      <c r="I31" s="306"/>
      <c r="J31" s="306"/>
      <c r="K31" s="54"/>
      <c r="L31" s="55">
        <v>6</v>
      </c>
      <c r="M31" s="55" t="s">
        <v>239</v>
      </c>
      <c r="N31" s="55" t="s">
        <v>240</v>
      </c>
      <c r="O31" s="55" t="s">
        <v>241</v>
      </c>
      <c r="P31" s="55" t="s">
        <v>237</v>
      </c>
      <c r="Q31" s="55">
        <v>3</v>
      </c>
    </row>
    <row r="32" spans="1:20" ht="15.75" customHeight="1" x14ac:dyDescent="0.15">
      <c r="A32" s="54"/>
      <c r="B32" s="337"/>
      <c r="C32" s="48" t="s">
        <v>153</v>
      </c>
      <c r="D32" s="39"/>
      <c r="E32" s="39"/>
      <c r="F32" s="39"/>
      <c r="G32" s="39"/>
      <c r="H32" s="39"/>
      <c r="I32" s="39"/>
      <c r="J32" s="39"/>
      <c r="K32" s="66"/>
      <c r="L32" s="55">
        <v>7</v>
      </c>
      <c r="M32" s="55" t="s">
        <v>242</v>
      </c>
      <c r="N32" s="55" t="s">
        <v>243</v>
      </c>
      <c r="O32" s="55" t="s">
        <v>244</v>
      </c>
      <c r="P32" s="55" t="s">
        <v>245</v>
      </c>
      <c r="Q32" s="55">
        <v>3</v>
      </c>
    </row>
    <row r="33" spans="1:17" ht="21.75" customHeight="1" x14ac:dyDescent="0.15">
      <c r="A33" s="54"/>
      <c r="B33" s="337"/>
      <c r="C33" s="304" t="s">
        <v>28</v>
      </c>
      <c r="D33" s="184" t="s">
        <v>7</v>
      </c>
      <c r="E33" s="324"/>
      <c r="F33" s="324"/>
      <c r="G33" s="324"/>
      <c r="H33" s="324"/>
      <c r="I33" s="324"/>
      <c r="J33" s="324"/>
      <c r="K33" s="54"/>
      <c r="L33" s="55">
        <v>8</v>
      </c>
      <c r="M33" s="55" t="s">
        <v>275</v>
      </c>
      <c r="N33" s="55" t="s">
        <v>276</v>
      </c>
      <c r="O33" s="55" t="s">
        <v>276</v>
      </c>
      <c r="P33" s="55" t="s">
        <v>269</v>
      </c>
      <c r="Q33" s="55">
        <v>5</v>
      </c>
    </row>
    <row r="34" spans="1:17" ht="21.75" customHeight="1" x14ac:dyDescent="0.15">
      <c r="A34" s="54"/>
      <c r="B34" s="355"/>
      <c r="C34" s="304"/>
      <c r="D34" s="184" t="s">
        <v>174</v>
      </c>
      <c r="E34" s="306"/>
      <c r="F34" s="306"/>
      <c r="G34" s="306"/>
      <c r="H34" s="306"/>
      <c r="I34" s="306"/>
      <c r="J34" s="306"/>
      <c r="K34" s="54"/>
    </row>
    <row r="35" spans="1:17" ht="21.75" customHeight="1" x14ac:dyDescent="0.15">
      <c r="A35" s="54"/>
      <c r="B35" s="311" t="s">
        <v>29</v>
      </c>
      <c r="C35" s="317" t="s">
        <v>40</v>
      </c>
      <c r="D35" s="318"/>
      <c r="E35" s="318"/>
      <c r="F35" s="318"/>
      <c r="G35" s="318"/>
      <c r="H35" s="319"/>
      <c r="I35" s="67"/>
      <c r="J35" s="67"/>
      <c r="K35" s="67"/>
      <c r="L35" s="61" t="s">
        <v>40</v>
      </c>
      <c r="M35" s="55" t="s">
        <v>41</v>
      </c>
      <c r="N35" s="55" t="s">
        <v>228</v>
      </c>
      <c r="O35" s="55" t="s">
        <v>42</v>
      </c>
    </row>
    <row r="36" spans="1:17" ht="21.75" customHeight="1" x14ac:dyDescent="0.15">
      <c r="A36" s="54"/>
      <c r="B36" s="311"/>
      <c r="C36" s="186" t="s">
        <v>147</v>
      </c>
      <c r="D36" s="187"/>
      <c r="E36" s="188"/>
      <c r="F36" s="324"/>
      <c r="G36" s="324"/>
      <c r="H36" s="324"/>
      <c r="I36" s="314" t="str">
        <f>IF(C35="レンタル譜（ライセンス譜）","許諾書コピーを忘れず郵送してください",IF(C35="未出版","許諾書コピーを忘れず郵送してください",""))</f>
        <v/>
      </c>
      <c r="J36" s="315"/>
      <c r="K36" s="315"/>
    </row>
    <row r="37" spans="1:17" ht="21.75" customHeight="1" x14ac:dyDescent="0.15">
      <c r="A37" s="54"/>
      <c r="B37" s="311"/>
      <c r="C37" s="189" t="s">
        <v>34</v>
      </c>
      <c r="D37" s="190"/>
      <c r="E37" s="188"/>
      <c r="F37" s="324"/>
      <c r="G37" s="324"/>
      <c r="H37" s="324"/>
      <c r="I37" s="314"/>
      <c r="J37" s="315"/>
      <c r="K37" s="315"/>
    </row>
    <row r="38" spans="1:17" ht="21.75" customHeight="1" x14ac:dyDescent="0.15">
      <c r="A38" s="54"/>
      <c r="B38" s="312" t="s">
        <v>32</v>
      </c>
      <c r="C38" s="307" t="s">
        <v>35</v>
      </c>
      <c r="D38" s="307"/>
      <c r="E38" s="307"/>
      <c r="F38" s="307"/>
      <c r="G38" s="307"/>
      <c r="H38" s="307"/>
      <c r="I38" s="60"/>
      <c r="J38" s="60"/>
      <c r="K38" s="54"/>
    </row>
    <row r="39" spans="1:17" ht="21.75" customHeight="1" x14ac:dyDescent="0.15">
      <c r="A39" s="54"/>
      <c r="B39" s="313"/>
      <c r="C39" s="317" t="s">
        <v>40</v>
      </c>
      <c r="D39" s="318"/>
      <c r="E39" s="318"/>
      <c r="F39" s="318"/>
      <c r="G39" s="318"/>
      <c r="H39" s="319"/>
      <c r="I39" s="60"/>
      <c r="J39" s="60"/>
      <c r="K39" s="54"/>
      <c r="L39" s="61" t="s">
        <v>40</v>
      </c>
      <c r="M39" s="55" t="s">
        <v>39</v>
      </c>
      <c r="N39" s="55" t="s">
        <v>43</v>
      </c>
    </row>
    <row r="40" spans="1:17" ht="18" customHeight="1" x14ac:dyDescent="0.15">
      <c r="A40" s="54"/>
      <c r="B40" s="311" t="s">
        <v>33</v>
      </c>
      <c r="C40" s="316" t="s">
        <v>162</v>
      </c>
      <c r="D40" s="316"/>
      <c r="E40" s="316"/>
      <c r="F40" s="316"/>
      <c r="G40" s="316"/>
      <c r="H40" s="316"/>
      <c r="I40" s="304" t="s">
        <v>55</v>
      </c>
      <c r="J40" s="357" t="s">
        <v>150</v>
      </c>
      <c r="K40" s="54"/>
      <c r="L40" s="283" t="s">
        <v>150</v>
      </c>
      <c r="M40" s="55" t="s">
        <v>148</v>
      </c>
      <c r="N40" s="55" t="s">
        <v>149</v>
      </c>
    </row>
    <row r="41" spans="1:17" ht="21.75" customHeight="1" x14ac:dyDescent="0.15">
      <c r="A41" s="54"/>
      <c r="B41" s="311"/>
      <c r="C41" s="317" t="s">
        <v>40</v>
      </c>
      <c r="D41" s="318"/>
      <c r="E41" s="318"/>
      <c r="F41" s="318"/>
      <c r="G41" s="318"/>
      <c r="H41" s="319"/>
      <c r="I41" s="304"/>
      <c r="J41" s="358"/>
      <c r="K41" s="54"/>
      <c r="L41" s="61" t="s">
        <v>40</v>
      </c>
      <c r="M41" s="55" t="s">
        <v>39</v>
      </c>
      <c r="N41" s="55" t="s">
        <v>43</v>
      </c>
    </row>
    <row r="42" spans="1:17" ht="6.75" customHeight="1" x14ac:dyDescent="0.15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</row>
    <row r="43" spans="1:17" ht="21.75" customHeight="1" x14ac:dyDescent="0.15">
      <c r="A43" s="54"/>
      <c r="B43" s="217" t="s">
        <v>176</v>
      </c>
      <c r="C43" s="216"/>
      <c r="D43" s="216"/>
      <c r="E43" s="216"/>
      <c r="F43" s="216"/>
      <c r="G43" s="216"/>
      <c r="H43" s="216"/>
      <c r="I43" s="216"/>
      <c r="J43" s="218"/>
      <c r="K43" s="54"/>
    </row>
    <row r="44" spans="1:17" ht="27" customHeight="1" x14ac:dyDescent="0.15">
      <c r="A44" s="54"/>
      <c r="B44" s="321"/>
      <c r="C44" s="322"/>
      <c r="D44" s="322"/>
      <c r="E44" s="322"/>
      <c r="F44" s="322"/>
      <c r="G44" s="322"/>
      <c r="H44" s="322"/>
      <c r="I44" s="322"/>
      <c r="J44" s="323"/>
      <c r="K44" s="54"/>
    </row>
    <row r="45" spans="1:17" ht="4.5" customHeight="1" x14ac:dyDescent="0.15">
      <c r="A45" s="54"/>
      <c r="B45" s="54"/>
      <c r="C45" s="54"/>
      <c r="D45" s="54"/>
      <c r="E45" s="54"/>
      <c r="F45" s="54"/>
      <c r="G45" s="54"/>
      <c r="H45" s="54"/>
      <c r="I45" s="54"/>
      <c r="J45" s="54"/>
      <c r="K45" s="54"/>
    </row>
    <row r="46" spans="1:17" ht="21.75" customHeight="1" x14ac:dyDescent="0.15">
      <c r="A46" s="54"/>
      <c r="B46" s="68" t="s">
        <v>139</v>
      </c>
      <c r="C46" s="54"/>
      <c r="D46" s="54"/>
      <c r="E46" s="54"/>
      <c r="F46" s="54"/>
      <c r="G46" s="54"/>
      <c r="H46" s="54"/>
      <c r="I46" s="54"/>
      <c r="J46" s="54"/>
    </row>
    <row r="47" spans="1:17" x14ac:dyDescent="0.15">
      <c r="A47" s="54"/>
      <c r="B47" s="320" t="s">
        <v>48</v>
      </c>
      <c r="C47" s="320"/>
      <c r="D47" s="320"/>
      <c r="E47" s="320"/>
      <c r="F47" s="320"/>
      <c r="G47" s="320"/>
      <c r="H47" s="320"/>
      <c r="I47" s="320"/>
      <c r="J47" s="320"/>
      <c r="K47" s="54"/>
    </row>
    <row r="48" spans="1:17" x14ac:dyDescent="0.15">
      <c r="A48" s="54"/>
      <c r="B48" s="44" t="s">
        <v>214</v>
      </c>
      <c r="C48" s="69"/>
      <c r="D48" s="54"/>
      <c r="E48" s="54"/>
      <c r="F48" s="54"/>
      <c r="G48" s="54"/>
      <c r="H48" s="54"/>
      <c r="I48" s="54"/>
      <c r="J48" s="54"/>
      <c r="K48" s="54"/>
    </row>
    <row r="49" spans="1:11" x14ac:dyDescent="0.15">
      <c r="A49" s="54"/>
      <c r="B49" s="44" t="s">
        <v>215</v>
      </c>
      <c r="C49" s="69"/>
      <c r="D49" s="54"/>
      <c r="E49" s="54"/>
      <c r="F49" s="54"/>
      <c r="G49" s="54"/>
      <c r="H49" s="54"/>
      <c r="I49" s="54"/>
      <c r="J49" s="54"/>
      <c r="K49" s="54"/>
    </row>
    <row r="50" spans="1:11" x14ac:dyDescent="0.15">
      <c r="A50" s="54"/>
      <c r="B50" s="44" t="s">
        <v>216</v>
      </c>
      <c r="C50" s="69"/>
      <c r="D50" s="54"/>
      <c r="E50" s="54"/>
      <c r="F50" s="54"/>
      <c r="G50" s="54"/>
      <c r="H50" s="54"/>
      <c r="I50" s="54"/>
      <c r="J50" s="54"/>
      <c r="K50" s="54"/>
    </row>
    <row r="51" spans="1:11" x14ac:dyDescent="0.15">
      <c r="A51" s="54"/>
      <c r="B51" s="44" t="s">
        <v>217</v>
      </c>
      <c r="C51" s="69"/>
      <c r="D51" s="54"/>
      <c r="E51" s="54"/>
      <c r="F51" s="54"/>
      <c r="G51" s="54"/>
      <c r="H51" s="54"/>
      <c r="I51" s="54"/>
      <c r="J51" s="54"/>
      <c r="K51" s="54"/>
    </row>
    <row r="52" spans="1:11" x14ac:dyDescent="0.15">
      <c r="A52" s="54"/>
      <c r="B52" s="44" t="s">
        <v>218</v>
      </c>
      <c r="D52" s="54"/>
      <c r="E52" s="54"/>
      <c r="F52" s="54"/>
      <c r="G52" s="54"/>
      <c r="H52" s="54"/>
      <c r="I52" s="54"/>
      <c r="J52" s="54"/>
      <c r="K52" s="54"/>
    </row>
    <row r="53" spans="1:11" ht="21.75" customHeight="1" thickBot="1" x14ac:dyDescent="0.2">
      <c r="A53" s="54"/>
      <c r="B53" s="351" t="s">
        <v>163</v>
      </c>
      <c r="C53" s="352"/>
      <c r="D53" s="352"/>
      <c r="E53" s="352"/>
      <c r="F53" s="353"/>
      <c r="G53" s="219" t="s">
        <v>47</v>
      </c>
      <c r="H53" s="219" t="s">
        <v>46</v>
      </c>
      <c r="I53" s="219" t="s">
        <v>45</v>
      </c>
      <c r="J53" s="219" t="s">
        <v>44</v>
      </c>
      <c r="K53" s="54"/>
    </row>
    <row r="54" spans="1:11" ht="15" customHeight="1" thickTop="1" x14ac:dyDescent="0.15">
      <c r="A54" s="54"/>
      <c r="B54" s="295" t="str">
        <f>IFERROR(VLOOKUP(H25,L26:Q33,2,FALSE),"課題曲未登録")</f>
        <v>課題曲未登録</v>
      </c>
      <c r="C54" s="296"/>
      <c r="D54" s="325"/>
      <c r="E54" s="326"/>
      <c r="F54" s="327"/>
      <c r="G54" s="272" t="str">
        <f>IFERROR(VLOOKUP(H25,L26:Q33,3,FALSE),"課題曲未登録")</f>
        <v>課題曲未登録</v>
      </c>
      <c r="H54" s="272" t="str">
        <f>IFERROR(VLOOKUP(H25,L26:Q33,4,FALSE),"課題曲未登録")</f>
        <v>課題曲未登録</v>
      </c>
      <c r="I54" s="272" t="str">
        <f>IFERROR(VLOOKUP(H25,L26:Q33,5,FALSE),"課題曲未登録")</f>
        <v>課題曲未登録</v>
      </c>
      <c r="J54" s="273" t="str">
        <f>IFERROR(VLOOKUP(H25,L26:Q33,6,FALSE),"課題曲未登録")</f>
        <v>課題曲未登録</v>
      </c>
      <c r="K54" s="54"/>
    </row>
    <row r="55" spans="1:11" ht="15" customHeight="1" x14ac:dyDescent="0.15">
      <c r="A55" s="54"/>
      <c r="B55" s="293"/>
      <c r="C55" s="294"/>
      <c r="D55" s="299"/>
      <c r="E55" s="300"/>
      <c r="F55" s="301"/>
      <c r="G55" s="106"/>
      <c r="H55" s="106"/>
      <c r="I55" s="106"/>
      <c r="J55" s="192"/>
      <c r="K55" s="54"/>
    </row>
    <row r="56" spans="1:11" ht="15" customHeight="1" x14ac:dyDescent="0.15">
      <c r="A56" s="54"/>
      <c r="B56" s="293"/>
      <c r="C56" s="294"/>
      <c r="D56" s="299"/>
      <c r="E56" s="300"/>
      <c r="F56" s="301"/>
      <c r="G56" s="106"/>
      <c r="H56" s="106"/>
      <c r="I56" s="106"/>
      <c r="J56" s="192"/>
      <c r="K56" s="54"/>
    </row>
    <row r="57" spans="1:11" ht="15" customHeight="1" x14ac:dyDescent="0.15">
      <c r="A57" s="54"/>
      <c r="B57" s="293"/>
      <c r="C57" s="294"/>
      <c r="D57" s="299"/>
      <c r="E57" s="300"/>
      <c r="F57" s="301"/>
      <c r="G57" s="106"/>
      <c r="H57" s="106"/>
      <c r="I57" s="106"/>
      <c r="J57" s="192"/>
      <c r="K57" s="54"/>
    </row>
    <row r="58" spans="1:11" ht="15" customHeight="1" x14ac:dyDescent="0.15">
      <c r="A58" s="54"/>
      <c r="B58" s="293"/>
      <c r="C58" s="294"/>
      <c r="D58" s="299"/>
      <c r="E58" s="300"/>
      <c r="F58" s="301"/>
      <c r="G58" s="106"/>
      <c r="H58" s="106"/>
      <c r="I58" s="106"/>
      <c r="J58" s="192"/>
      <c r="K58" s="54"/>
    </row>
    <row r="59" spans="1:11" ht="15" customHeight="1" x14ac:dyDescent="0.15">
      <c r="A59" s="54"/>
      <c r="B59" s="297"/>
      <c r="C59" s="298"/>
      <c r="D59" s="308"/>
      <c r="E59" s="309"/>
      <c r="F59" s="310"/>
      <c r="G59" s="107"/>
      <c r="H59" s="107"/>
      <c r="I59" s="107"/>
      <c r="J59" s="193"/>
      <c r="K59" s="54"/>
    </row>
    <row r="60" spans="1:11" ht="15" customHeight="1" x14ac:dyDescent="0.15">
      <c r="A60" s="54"/>
      <c r="B60" s="293"/>
      <c r="C60" s="294"/>
      <c r="D60" s="299"/>
      <c r="E60" s="300"/>
      <c r="F60" s="301"/>
      <c r="G60" s="106"/>
      <c r="H60" s="106"/>
      <c r="I60" s="106"/>
      <c r="J60" s="192"/>
      <c r="K60" s="54"/>
    </row>
    <row r="61" spans="1:11" ht="15" customHeight="1" x14ac:dyDescent="0.15">
      <c r="A61" s="54"/>
      <c r="B61" s="293"/>
      <c r="C61" s="294"/>
      <c r="D61" s="299"/>
      <c r="E61" s="300"/>
      <c r="F61" s="301"/>
      <c r="G61" s="106"/>
      <c r="H61" s="106"/>
      <c r="I61" s="106"/>
      <c r="J61" s="192"/>
      <c r="K61" s="54"/>
    </row>
    <row r="62" spans="1:11" ht="15" customHeight="1" x14ac:dyDescent="0.15">
      <c r="A62" s="54"/>
      <c r="B62" s="293"/>
      <c r="C62" s="294"/>
      <c r="D62" s="299"/>
      <c r="E62" s="300"/>
      <c r="F62" s="301"/>
      <c r="G62" s="106"/>
      <c r="H62" s="106"/>
      <c r="I62" s="106"/>
      <c r="J62" s="192"/>
      <c r="K62" s="54"/>
    </row>
    <row r="63" spans="1:11" ht="15" customHeight="1" x14ac:dyDescent="0.15">
      <c r="A63" s="54"/>
      <c r="B63" s="293"/>
      <c r="C63" s="294"/>
      <c r="D63" s="299"/>
      <c r="E63" s="300"/>
      <c r="F63" s="301"/>
      <c r="G63" s="106"/>
      <c r="H63" s="106"/>
      <c r="I63" s="106"/>
      <c r="J63" s="192"/>
      <c r="K63" s="54"/>
    </row>
    <row r="64" spans="1:11" ht="6.75" customHeight="1" x14ac:dyDescent="0.15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</row>
    <row r="65" spans="1:38" ht="9.75" customHeight="1" x14ac:dyDescent="0.15">
      <c r="A65" s="54"/>
      <c r="B65" s="54"/>
      <c r="C65" s="60"/>
      <c r="D65" s="54"/>
      <c r="E65" s="54"/>
      <c r="F65" s="54"/>
      <c r="G65" s="54"/>
      <c r="H65" s="54"/>
      <c r="I65" s="54"/>
      <c r="J65" s="54"/>
      <c r="K65" s="54"/>
    </row>
    <row r="66" spans="1:38" ht="18" customHeight="1" x14ac:dyDescent="0.15">
      <c r="A66" s="54"/>
      <c r="B66" s="348" t="s">
        <v>50</v>
      </c>
      <c r="C66" s="348"/>
      <c r="D66" s="348"/>
      <c r="E66" s="348"/>
      <c r="F66" s="348"/>
      <c r="G66" s="348"/>
      <c r="H66" s="348"/>
      <c r="I66" s="348"/>
      <c r="J66" s="348"/>
      <c r="K66" s="54"/>
    </row>
    <row r="67" spans="1:38" ht="8.25" customHeight="1" x14ac:dyDescent="0.15">
      <c r="A67" s="54"/>
      <c r="B67" s="54"/>
      <c r="C67" s="60"/>
      <c r="D67" s="54"/>
      <c r="E67" s="54"/>
      <c r="F67" s="54"/>
      <c r="G67" s="54"/>
      <c r="H67" s="54"/>
      <c r="I67" s="54"/>
      <c r="J67" s="54"/>
      <c r="K67" s="54"/>
    </row>
    <row r="68" spans="1:38" ht="24" customHeight="1" x14ac:dyDescent="0.15">
      <c r="A68" s="54"/>
      <c r="B68" s="45" t="s">
        <v>132</v>
      </c>
      <c r="C68" s="70"/>
      <c r="D68" s="71"/>
      <c r="E68" s="71"/>
      <c r="F68" s="71"/>
      <c r="G68" s="71"/>
      <c r="H68" s="71"/>
      <c r="I68" s="54"/>
      <c r="J68" s="54"/>
      <c r="K68" s="54"/>
    </row>
    <row r="69" spans="1:38" x14ac:dyDescent="0.15">
      <c r="A69" s="54"/>
      <c r="B69" s="40" t="s">
        <v>164</v>
      </c>
      <c r="C69" s="60"/>
      <c r="D69" s="54"/>
      <c r="E69" s="54"/>
      <c r="F69" s="54"/>
      <c r="G69" s="54"/>
      <c r="H69" s="54"/>
      <c r="I69" s="54"/>
      <c r="J69" s="54"/>
      <c r="K69" s="54"/>
    </row>
    <row r="70" spans="1:38" ht="4.5" customHeight="1" x14ac:dyDescent="0.15">
      <c r="A70" s="54"/>
      <c r="B70" s="41"/>
      <c r="C70" s="60"/>
      <c r="D70" s="54"/>
      <c r="E70" s="54"/>
      <c r="F70" s="54"/>
      <c r="G70" s="54"/>
      <c r="H70" s="54"/>
      <c r="I70" s="54"/>
      <c r="J70" s="54"/>
      <c r="K70" s="54"/>
    </row>
    <row r="71" spans="1:38" ht="19.5" customHeight="1" x14ac:dyDescent="0.15">
      <c r="A71" s="54"/>
      <c r="B71" s="42" t="s">
        <v>52</v>
      </c>
      <c r="C71" s="72"/>
      <c r="D71" s="73"/>
      <c r="E71" s="73"/>
      <c r="F71" s="54"/>
      <c r="G71" s="54"/>
      <c r="H71" s="54"/>
      <c r="I71" s="54"/>
      <c r="J71" s="54"/>
      <c r="K71" s="54"/>
    </row>
    <row r="72" spans="1:38" ht="19.5" customHeight="1" x14ac:dyDescent="0.15">
      <c r="A72" s="54"/>
      <c r="B72" s="42" t="s">
        <v>165</v>
      </c>
      <c r="C72" s="74" t="s">
        <v>151</v>
      </c>
      <c r="D72" s="54"/>
      <c r="E72" s="54"/>
      <c r="F72" s="54"/>
      <c r="G72" s="54"/>
      <c r="H72" s="54"/>
      <c r="I72" s="54"/>
      <c r="J72" s="54"/>
      <c r="K72" s="54"/>
    </row>
    <row r="73" spans="1:38" ht="19.5" customHeight="1" x14ac:dyDescent="0.15">
      <c r="A73" s="54"/>
      <c r="B73" s="42" t="s">
        <v>166</v>
      </c>
      <c r="C73" s="74" t="s">
        <v>167</v>
      </c>
      <c r="E73" s="54"/>
      <c r="F73" s="54"/>
      <c r="G73" s="54"/>
      <c r="H73" s="54"/>
      <c r="I73" s="54"/>
      <c r="J73" s="54"/>
      <c r="K73" s="54"/>
    </row>
    <row r="74" spans="1:38" ht="19.5" customHeight="1" x14ac:dyDescent="0.15">
      <c r="A74" s="54"/>
      <c r="B74" s="43" t="s">
        <v>277</v>
      </c>
      <c r="C74" s="60"/>
      <c r="D74" s="74"/>
      <c r="E74" s="54"/>
      <c r="F74" s="54"/>
      <c r="G74" s="54"/>
      <c r="H74" s="54"/>
      <c r="I74" s="54"/>
      <c r="J74" s="54"/>
      <c r="K74" s="54"/>
    </row>
    <row r="75" spans="1:38" ht="19.5" customHeight="1" x14ac:dyDescent="0.15">
      <c r="A75" s="54"/>
      <c r="B75" s="43" t="s">
        <v>173</v>
      </c>
      <c r="C75" s="54"/>
      <c r="D75" s="54"/>
      <c r="E75" s="54"/>
      <c r="F75" s="54"/>
      <c r="G75" s="54"/>
      <c r="H75" s="54"/>
      <c r="I75" s="54"/>
      <c r="J75" s="54"/>
      <c r="K75" s="54"/>
    </row>
    <row r="76" spans="1:38" ht="19.5" customHeight="1" x14ac:dyDescent="0.15">
      <c r="A76" s="54"/>
      <c r="B76" s="43" t="s">
        <v>278</v>
      </c>
      <c r="C76" s="54"/>
      <c r="D76" s="54"/>
      <c r="E76" s="54"/>
      <c r="F76" s="54"/>
      <c r="G76" s="54"/>
      <c r="H76" s="54"/>
      <c r="I76" s="54"/>
      <c r="J76" s="54"/>
      <c r="K76" s="54"/>
    </row>
    <row r="77" spans="1:38" x14ac:dyDescent="0.15">
      <c r="A77" s="54"/>
      <c r="C77" s="54"/>
      <c r="D77" s="54"/>
      <c r="E77" s="54"/>
      <c r="F77" s="54"/>
      <c r="G77" s="54"/>
      <c r="H77" s="54"/>
      <c r="I77" s="54"/>
      <c r="J77" s="54"/>
      <c r="K77" s="54"/>
    </row>
    <row r="78" spans="1:38" s="56" customFormat="1" x14ac:dyDescent="0.15"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277"/>
      <c r="AC78" s="277"/>
      <c r="AD78" s="277"/>
      <c r="AE78" s="55"/>
      <c r="AF78" s="55"/>
      <c r="AG78" s="55"/>
      <c r="AH78" s="55"/>
      <c r="AI78" s="55"/>
      <c r="AJ78" s="55"/>
      <c r="AK78" s="55"/>
      <c r="AL78" s="55"/>
    </row>
    <row r="79" spans="1:38" s="56" customFormat="1" x14ac:dyDescent="0.15"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277"/>
      <c r="AC79" s="277"/>
      <c r="AD79" s="277"/>
      <c r="AE79" s="55"/>
      <c r="AF79" s="55"/>
      <c r="AG79" s="55"/>
      <c r="AH79" s="55"/>
      <c r="AI79" s="55"/>
      <c r="AJ79" s="55"/>
      <c r="AK79" s="55"/>
      <c r="AL79" s="55"/>
    </row>
    <row r="80" spans="1:38" s="56" customFormat="1" x14ac:dyDescent="0.15"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277"/>
      <c r="AC80" s="277"/>
      <c r="AD80" s="277"/>
      <c r="AE80" s="55"/>
      <c r="AF80" s="55"/>
      <c r="AG80" s="55"/>
      <c r="AH80" s="55"/>
      <c r="AI80" s="55"/>
      <c r="AJ80" s="55"/>
      <c r="AK80" s="55"/>
      <c r="AL80" s="55"/>
    </row>
    <row r="81" spans="12:38" s="56" customFormat="1" x14ac:dyDescent="0.15"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277"/>
      <c r="AC81" s="277"/>
      <c r="AD81" s="277"/>
      <c r="AE81" s="55"/>
      <c r="AF81" s="55"/>
      <c r="AG81" s="55"/>
      <c r="AH81" s="55"/>
      <c r="AI81" s="55"/>
      <c r="AJ81" s="55"/>
      <c r="AK81" s="55"/>
      <c r="AL81" s="55"/>
    </row>
    <row r="82" spans="12:38" s="56" customFormat="1" x14ac:dyDescent="0.15"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277"/>
      <c r="AC82" s="277"/>
      <c r="AD82" s="277"/>
      <c r="AE82" s="55"/>
      <c r="AF82" s="55"/>
      <c r="AG82" s="55"/>
      <c r="AH82" s="55"/>
      <c r="AI82" s="55"/>
      <c r="AJ82" s="55"/>
      <c r="AK82" s="55"/>
      <c r="AL82" s="55"/>
    </row>
    <row r="83" spans="12:38" s="56" customFormat="1" x14ac:dyDescent="0.15"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277"/>
      <c r="AC83" s="277"/>
      <c r="AD83" s="277"/>
      <c r="AE83" s="55"/>
      <c r="AF83" s="55"/>
      <c r="AG83" s="55"/>
      <c r="AH83" s="55"/>
      <c r="AI83" s="55"/>
      <c r="AJ83" s="55"/>
      <c r="AK83" s="55"/>
      <c r="AL83" s="55"/>
    </row>
    <row r="84" spans="12:38" s="56" customFormat="1" x14ac:dyDescent="0.15"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277"/>
      <c r="AC84" s="277"/>
      <c r="AD84" s="277"/>
      <c r="AE84" s="55"/>
      <c r="AF84" s="55"/>
      <c r="AG84" s="55"/>
      <c r="AH84" s="55"/>
      <c r="AI84" s="55"/>
      <c r="AJ84" s="55"/>
      <c r="AK84" s="55"/>
      <c r="AL84" s="55"/>
    </row>
    <row r="85" spans="12:38" s="56" customFormat="1" x14ac:dyDescent="0.15"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277"/>
      <c r="AC85" s="277"/>
      <c r="AD85" s="277"/>
      <c r="AE85" s="55"/>
      <c r="AF85" s="55"/>
      <c r="AG85" s="55"/>
      <c r="AH85" s="55"/>
      <c r="AI85" s="55"/>
      <c r="AJ85" s="55"/>
      <c r="AK85" s="55"/>
      <c r="AL85" s="55"/>
    </row>
    <row r="86" spans="12:38" s="56" customFormat="1" x14ac:dyDescent="0.15"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277"/>
      <c r="AC86" s="277"/>
      <c r="AD86" s="277"/>
      <c r="AE86" s="55"/>
      <c r="AF86" s="55"/>
      <c r="AG86" s="55"/>
      <c r="AH86" s="55"/>
      <c r="AI86" s="55"/>
      <c r="AJ86" s="55"/>
      <c r="AK86" s="55"/>
      <c r="AL86" s="55"/>
    </row>
    <row r="87" spans="12:38" s="56" customFormat="1" x14ac:dyDescent="0.15"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277"/>
      <c r="AC87" s="277"/>
      <c r="AD87" s="277"/>
      <c r="AE87" s="55"/>
      <c r="AF87" s="55"/>
      <c r="AG87" s="55"/>
      <c r="AH87" s="55"/>
      <c r="AI87" s="55"/>
      <c r="AJ87" s="55"/>
      <c r="AK87" s="55"/>
      <c r="AL87" s="55"/>
    </row>
    <row r="88" spans="12:38" s="56" customFormat="1" x14ac:dyDescent="0.15"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277"/>
      <c r="AC88" s="277"/>
      <c r="AD88" s="277"/>
      <c r="AE88" s="55"/>
      <c r="AF88" s="55"/>
      <c r="AG88" s="55"/>
      <c r="AH88" s="55"/>
      <c r="AI88" s="55"/>
      <c r="AJ88" s="55"/>
      <c r="AK88" s="55"/>
      <c r="AL88" s="55"/>
    </row>
    <row r="89" spans="12:38" s="56" customFormat="1" x14ac:dyDescent="0.15"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277"/>
      <c r="AC89" s="277"/>
      <c r="AD89" s="277"/>
      <c r="AE89" s="55"/>
      <c r="AF89" s="55"/>
      <c r="AG89" s="55"/>
      <c r="AH89" s="55"/>
      <c r="AI89" s="55"/>
      <c r="AJ89" s="55"/>
      <c r="AK89" s="55"/>
      <c r="AL89" s="55"/>
    </row>
    <row r="90" spans="12:38" s="56" customFormat="1" x14ac:dyDescent="0.15"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277"/>
      <c r="AC90" s="277"/>
      <c r="AD90" s="277"/>
      <c r="AE90" s="55"/>
      <c r="AF90" s="55"/>
      <c r="AG90" s="55"/>
      <c r="AH90" s="55"/>
      <c r="AI90" s="55"/>
      <c r="AJ90" s="55"/>
      <c r="AK90" s="55"/>
      <c r="AL90" s="55"/>
    </row>
    <row r="91" spans="12:38" s="56" customFormat="1" x14ac:dyDescent="0.15"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277"/>
      <c r="AC91" s="277"/>
      <c r="AD91" s="277"/>
      <c r="AE91" s="55"/>
      <c r="AF91" s="55"/>
      <c r="AG91" s="55"/>
      <c r="AH91" s="55"/>
      <c r="AI91" s="55"/>
      <c r="AJ91" s="55"/>
      <c r="AK91" s="55"/>
      <c r="AL91" s="55"/>
    </row>
    <row r="92" spans="12:38" s="56" customFormat="1" x14ac:dyDescent="0.15"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277"/>
      <c r="AC92" s="277"/>
      <c r="AD92" s="277"/>
      <c r="AE92" s="55"/>
      <c r="AF92" s="55"/>
      <c r="AG92" s="55"/>
      <c r="AH92" s="55"/>
      <c r="AI92" s="55"/>
      <c r="AJ92" s="55"/>
      <c r="AK92" s="55"/>
      <c r="AL92" s="55"/>
    </row>
    <row r="93" spans="12:38" s="56" customFormat="1" x14ac:dyDescent="0.15"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277"/>
      <c r="AC93" s="277"/>
      <c r="AD93" s="277"/>
      <c r="AE93" s="55"/>
      <c r="AF93" s="55"/>
      <c r="AG93" s="55"/>
      <c r="AH93" s="55"/>
      <c r="AI93" s="55"/>
      <c r="AJ93" s="55"/>
      <c r="AK93" s="55"/>
      <c r="AL93" s="55"/>
    </row>
    <row r="94" spans="12:38" s="56" customFormat="1" x14ac:dyDescent="0.15"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277"/>
      <c r="AC94" s="277"/>
      <c r="AD94" s="277"/>
      <c r="AE94" s="55"/>
      <c r="AF94" s="55"/>
      <c r="AG94" s="55"/>
      <c r="AH94" s="55"/>
      <c r="AI94" s="55"/>
      <c r="AJ94" s="55"/>
      <c r="AK94" s="55"/>
      <c r="AL94" s="55"/>
    </row>
    <row r="95" spans="12:38" s="56" customFormat="1" x14ac:dyDescent="0.15"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277"/>
      <c r="AC95" s="277"/>
      <c r="AD95" s="277"/>
      <c r="AE95" s="55"/>
      <c r="AF95" s="55"/>
      <c r="AG95" s="55"/>
      <c r="AH95" s="55"/>
      <c r="AI95" s="55"/>
      <c r="AJ95" s="55"/>
      <c r="AK95" s="55"/>
      <c r="AL95" s="55"/>
    </row>
    <row r="96" spans="12:38" s="56" customFormat="1" x14ac:dyDescent="0.15"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277"/>
      <c r="AC96" s="277"/>
      <c r="AD96" s="277"/>
      <c r="AE96" s="55"/>
      <c r="AF96" s="55"/>
      <c r="AG96" s="55"/>
      <c r="AH96" s="55"/>
      <c r="AI96" s="55"/>
      <c r="AJ96" s="55"/>
      <c r="AK96" s="55"/>
      <c r="AL96" s="55"/>
    </row>
    <row r="97" spans="12:38" s="56" customFormat="1" x14ac:dyDescent="0.15"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77"/>
      <c r="AC97" s="277"/>
      <c r="AD97" s="277"/>
      <c r="AE97" s="55"/>
      <c r="AF97" s="55"/>
      <c r="AG97" s="55"/>
      <c r="AH97" s="55"/>
      <c r="AI97" s="55"/>
      <c r="AJ97" s="55"/>
      <c r="AK97" s="55"/>
      <c r="AL97" s="55"/>
    </row>
    <row r="98" spans="12:38" s="56" customFormat="1" x14ac:dyDescent="0.15"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277"/>
      <c r="AC98" s="277"/>
      <c r="AD98" s="277"/>
      <c r="AE98" s="55"/>
      <c r="AF98" s="55"/>
      <c r="AG98" s="55"/>
      <c r="AH98" s="55"/>
      <c r="AI98" s="55"/>
      <c r="AJ98" s="55"/>
      <c r="AK98" s="55"/>
      <c r="AL98" s="55"/>
    </row>
    <row r="99" spans="12:38" s="56" customFormat="1" x14ac:dyDescent="0.15"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277"/>
      <c r="AC99" s="277"/>
      <c r="AD99" s="277"/>
      <c r="AE99" s="55"/>
      <c r="AF99" s="55"/>
      <c r="AG99" s="55"/>
      <c r="AH99" s="55"/>
      <c r="AI99" s="55"/>
      <c r="AJ99" s="55"/>
      <c r="AK99" s="55"/>
      <c r="AL99" s="55"/>
    </row>
    <row r="100" spans="12:38" s="56" customFormat="1" x14ac:dyDescent="0.15"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277"/>
      <c r="AC100" s="277"/>
      <c r="AD100" s="277"/>
      <c r="AE100" s="55"/>
      <c r="AF100" s="55"/>
      <c r="AG100" s="55"/>
      <c r="AH100" s="55"/>
      <c r="AI100" s="55"/>
      <c r="AJ100" s="55"/>
      <c r="AK100" s="55"/>
      <c r="AL100" s="55"/>
    </row>
    <row r="101" spans="12:38" s="56" customFormat="1" x14ac:dyDescent="0.15"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277"/>
      <c r="AC101" s="277"/>
      <c r="AD101" s="277"/>
      <c r="AE101" s="55"/>
      <c r="AF101" s="55"/>
      <c r="AG101" s="55"/>
      <c r="AH101" s="55"/>
      <c r="AI101" s="55"/>
      <c r="AJ101" s="55"/>
      <c r="AK101" s="55"/>
      <c r="AL101" s="55"/>
    </row>
    <row r="102" spans="12:38" s="56" customFormat="1" x14ac:dyDescent="0.15"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277"/>
      <c r="AC102" s="277"/>
      <c r="AD102" s="277"/>
      <c r="AE102" s="55"/>
      <c r="AF102" s="55"/>
      <c r="AG102" s="55"/>
      <c r="AH102" s="55"/>
      <c r="AI102" s="55"/>
      <c r="AJ102" s="55"/>
      <c r="AK102" s="55"/>
      <c r="AL102" s="55"/>
    </row>
    <row r="103" spans="12:38" s="56" customFormat="1" x14ac:dyDescent="0.15"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277"/>
      <c r="AC103" s="277"/>
      <c r="AD103" s="277"/>
      <c r="AE103" s="55"/>
      <c r="AF103" s="55"/>
      <c r="AG103" s="55"/>
      <c r="AH103" s="55"/>
      <c r="AI103" s="55"/>
      <c r="AJ103" s="55"/>
      <c r="AK103" s="55"/>
      <c r="AL103" s="55"/>
    </row>
    <row r="104" spans="12:38" s="56" customFormat="1" x14ac:dyDescent="0.15"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277"/>
      <c r="AC104" s="277"/>
      <c r="AD104" s="277"/>
      <c r="AE104" s="55"/>
      <c r="AF104" s="55"/>
      <c r="AG104" s="55"/>
      <c r="AH104" s="55"/>
      <c r="AI104" s="55"/>
      <c r="AJ104" s="55"/>
      <c r="AK104" s="55"/>
      <c r="AL104" s="55"/>
    </row>
    <row r="105" spans="12:38" s="56" customFormat="1" x14ac:dyDescent="0.15"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277"/>
      <c r="AC105" s="277"/>
      <c r="AD105" s="277"/>
      <c r="AE105" s="55"/>
      <c r="AF105" s="55"/>
      <c r="AG105" s="55"/>
      <c r="AH105" s="55"/>
      <c r="AI105" s="55"/>
      <c r="AJ105" s="55"/>
      <c r="AK105" s="55"/>
      <c r="AL105" s="55"/>
    </row>
    <row r="106" spans="12:38" s="56" customFormat="1" x14ac:dyDescent="0.15"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277"/>
      <c r="AC106" s="277"/>
      <c r="AD106" s="277"/>
      <c r="AE106" s="55"/>
      <c r="AF106" s="55"/>
      <c r="AG106" s="55"/>
      <c r="AH106" s="55"/>
      <c r="AI106" s="55"/>
      <c r="AJ106" s="55"/>
      <c r="AK106" s="55"/>
      <c r="AL106" s="55"/>
    </row>
    <row r="107" spans="12:38" s="56" customFormat="1" x14ac:dyDescent="0.15"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277"/>
      <c r="AC107" s="277"/>
      <c r="AD107" s="277"/>
      <c r="AE107" s="55"/>
      <c r="AF107" s="55"/>
      <c r="AG107" s="55"/>
      <c r="AH107" s="55"/>
      <c r="AI107" s="55"/>
      <c r="AJ107" s="55"/>
      <c r="AK107" s="55"/>
      <c r="AL107" s="55"/>
    </row>
    <row r="108" spans="12:38" s="56" customFormat="1" x14ac:dyDescent="0.15"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277"/>
      <c r="AC108" s="277"/>
      <c r="AD108" s="277"/>
      <c r="AE108" s="55"/>
      <c r="AF108" s="55"/>
      <c r="AG108" s="55"/>
      <c r="AH108" s="55"/>
      <c r="AI108" s="55"/>
      <c r="AJ108" s="55"/>
      <c r="AK108" s="55"/>
      <c r="AL108" s="55"/>
    </row>
    <row r="109" spans="12:38" s="56" customFormat="1" x14ac:dyDescent="0.15"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277"/>
      <c r="AC109" s="277"/>
      <c r="AD109" s="277"/>
      <c r="AE109" s="55"/>
      <c r="AF109" s="55"/>
      <c r="AG109" s="55"/>
      <c r="AH109" s="55"/>
      <c r="AI109" s="55"/>
      <c r="AJ109" s="55"/>
      <c r="AK109" s="55"/>
      <c r="AL109" s="55"/>
    </row>
    <row r="110" spans="12:38" s="56" customFormat="1" x14ac:dyDescent="0.15"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277"/>
      <c r="AC110" s="277"/>
      <c r="AD110" s="277"/>
      <c r="AE110" s="55"/>
      <c r="AF110" s="55"/>
      <c r="AG110" s="55"/>
      <c r="AH110" s="55"/>
      <c r="AI110" s="55"/>
      <c r="AJ110" s="55"/>
      <c r="AK110" s="55"/>
      <c r="AL110" s="55"/>
    </row>
    <row r="111" spans="12:38" s="56" customFormat="1" x14ac:dyDescent="0.15"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277"/>
      <c r="AC111" s="277"/>
      <c r="AD111" s="277"/>
      <c r="AE111" s="55"/>
      <c r="AF111" s="55"/>
      <c r="AG111" s="55"/>
      <c r="AH111" s="55"/>
      <c r="AI111" s="55"/>
      <c r="AJ111" s="55"/>
      <c r="AK111" s="55"/>
      <c r="AL111" s="55"/>
    </row>
    <row r="112" spans="12:38" s="56" customFormat="1" x14ac:dyDescent="0.15"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277"/>
      <c r="AC112" s="277"/>
      <c r="AD112" s="277"/>
      <c r="AE112" s="55"/>
      <c r="AF112" s="55"/>
      <c r="AG112" s="55"/>
      <c r="AH112" s="55"/>
      <c r="AI112" s="55"/>
      <c r="AJ112" s="55"/>
      <c r="AK112" s="55"/>
      <c r="AL112" s="55"/>
    </row>
    <row r="113" spans="12:38" s="56" customFormat="1" x14ac:dyDescent="0.15"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277"/>
      <c r="AC113" s="277"/>
      <c r="AD113" s="277"/>
      <c r="AE113" s="55"/>
      <c r="AF113" s="55"/>
      <c r="AG113" s="55"/>
      <c r="AH113" s="55"/>
      <c r="AI113" s="55"/>
      <c r="AJ113" s="55"/>
      <c r="AK113" s="55"/>
      <c r="AL113" s="55"/>
    </row>
    <row r="114" spans="12:38" s="56" customFormat="1" x14ac:dyDescent="0.15"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277"/>
      <c r="AC114" s="277"/>
      <c r="AD114" s="277"/>
      <c r="AE114" s="55"/>
      <c r="AF114" s="55"/>
      <c r="AG114" s="55"/>
      <c r="AH114" s="55"/>
      <c r="AI114" s="55"/>
      <c r="AJ114" s="55"/>
      <c r="AK114" s="55"/>
      <c r="AL114" s="55"/>
    </row>
    <row r="115" spans="12:38" s="56" customFormat="1" x14ac:dyDescent="0.15"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277"/>
      <c r="AC115" s="277"/>
      <c r="AD115" s="277"/>
      <c r="AE115" s="55"/>
      <c r="AF115" s="55"/>
      <c r="AG115" s="55"/>
      <c r="AH115" s="55"/>
      <c r="AI115" s="55"/>
      <c r="AJ115" s="55"/>
      <c r="AK115" s="55"/>
      <c r="AL115" s="55"/>
    </row>
    <row r="116" spans="12:38" s="56" customFormat="1" x14ac:dyDescent="0.15"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277"/>
      <c r="AC116" s="277"/>
      <c r="AD116" s="277"/>
      <c r="AE116" s="55"/>
      <c r="AF116" s="55"/>
      <c r="AG116" s="55"/>
      <c r="AH116" s="55"/>
      <c r="AI116" s="55"/>
      <c r="AJ116" s="55"/>
      <c r="AK116" s="55"/>
      <c r="AL116" s="55"/>
    </row>
    <row r="117" spans="12:38" s="56" customFormat="1" x14ac:dyDescent="0.15"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277"/>
      <c r="AC117" s="277"/>
      <c r="AD117" s="277"/>
      <c r="AE117" s="55"/>
      <c r="AF117" s="55"/>
      <c r="AG117" s="55"/>
      <c r="AH117" s="55"/>
      <c r="AI117" s="55"/>
      <c r="AJ117" s="55"/>
      <c r="AK117" s="55"/>
      <c r="AL117" s="55"/>
    </row>
    <row r="118" spans="12:38" s="56" customFormat="1" x14ac:dyDescent="0.15"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277"/>
      <c r="AC118" s="277"/>
      <c r="AD118" s="277"/>
      <c r="AE118" s="55"/>
      <c r="AF118" s="55"/>
      <c r="AG118" s="55"/>
      <c r="AH118" s="55"/>
      <c r="AI118" s="55"/>
      <c r="AJ118" s="55"/>
      <c r="AK118" s="55"/>
      <c r="AL118" s="55"/>
    </row>
    <row r="119" spans="12:38" s="56" customFormat="1" x14ac:dyDescent="0.15"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277"/>
      <c r="AC119" s="277"/>
      <c r="AD119" s="277"/>
      <c r="AE119" s="55"/>
      <c r="AF119" s="55"/>
      <c r="AG119" s="55"/>
      <c r="AH119" s="55"/>
      <c r="AI119" s="55"/>
      <c r="AJ119" s="55"/>
      <c r="AK119" s="55"/>
      <c r="AL119" s="55"/>
    </row>
    <row r="120" spans="12:38" s="56" customFormat="1" x14ac:dyDescent="0.15"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277"/>
      <c r="AC120" s="277"/>
      <c r="AD120" s="277"/>
      <c r="AE120" s="55"/>
      <c r="AF120" s="55"/>
      <c r="AG120" s="55"/>
      <c r="AH120" s="55"/>
      <c r="AI120" s="55"/>
      <c r="AJ120" s="55"/>
      <c r="AK120" s="55"/>
      <c r="AL120" s="55"/>
    </row>
    <row r="121" spans="12:38" s="56" customFormat="1" x14ac:dyDescent="0.15"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277"/>
      <c r="AC121" s="277"/>
      <c r="AD121" s="277"/>
      <c r="AE121" s="55"/>
      <c r="AF121" s="55"/>
      <c r="AG121" s="55"/>
      <c r="AH121" s="55"/>
      <c r="AI121" s="55"/>
      <c r="AJ121" s="55"/>
      <c r="AK121" s="55"/>
      <c r="AL121" s="55"/>
    </row>
    <row r="122" spans="12:38" s="56" customFormat="1" x14ac:dyDescent="0.15"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277"/>
      <c r="AC122" s="277"/>
      <c r="AD122" s="277"/>
      <c r="AE122" s="55"/>
      <c r="AF122" s="55"/>
      <c r="AG122" s="55"/>
      <c r="AH122" s="55"/>
      <c r="AI122" s="55"/>
      <c r="AJ122" s="55"/>
      <c r="AK122" s="55"/>
      <c r="AL122" s="55"/>
    </row>
    <row r="123" spans="12:38" s="56" customFormat="1" x14ac:dyDescent="0.15"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277"/>
      <c r="AC123" s="277"/>
      <c r="AD123" s="277"/>
      <c r="AE123" s="55"/>
      <c r="AF123" s="55"/>
      <c r="AG123" s="55"/>
      <c r="AH123" s="55"/>
      <c r="AI123" s="55"/>
      <c r="AJ123" s="55"/>
      <c r="AK123" s="55"/>
      <c r="AL123" s="55"/>
    </row>
    <row r="124" spans="12:38" s="56" customFormat="1" x14ac:dyDescent="0.15"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277"/>
      <c r="AC124" s="277"/>
      <c r="AD124" s="277"/>
      <c r="AE124" s="55"/>
      <c r="AF124" s="55"/>
      <c r="AG124" s="55"/>
      <c r="AH124" s="55"/>
      <c r="AI124" s="55"/>
      <c r="AJ124" s="55"/>
      <c r="AK124" s="55"/>
      <c r="AL124" s="55"/>
    </row>
    <row r="125" spans="12:38" s="56" customFormat="1" x14ac:dyDescent="0.15"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277"/>
      <c r="AC125" s="277"/>
      <c r="AD125" s="277"/>
      <c r="AE125" s="55"/>
      <c r="AF125" s="55"/>
      <c r="AG125" s="55"/>
      <c r="AH125" s="55"/>
      <c r="AI125" s="55"/>
      <c r="AJ125" s="55"/>
      <c r="AK125" s="55"/>
      <c r="AL125" s="55"/>
    </row>
    <row r="126" spans="12:38" s="56" customFormat="1" x14ac:dyDescent="0.15"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277"/>
      <c r="AC126" s="277"/>
      <c r="AD126" s="277"/>
      <c r="AE126" s="55"/>
      <c r="AF126" s="55"/>
      <c r="AG126" s="55"/>
      <c r="AH126" s="55"/>
      <c r="AI126" s="55"/>
      <c r="AJ126" s="55"/>
      <c r="AK126" s="55"/>
      <c r="AL126" s="55"/>
    </row>
    <row r="127" spans="12:38" s="56" customFormat="1" x14ac:dyDescent="0.15"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277"/>
      <c r="AC127" s="277"/>
      <c r="AD127" s="277"/>
      <c r="AE127" s="55"/>
      <c r="AF127" s="55"/>
      <c r="AG127" s="55"/>
      <c r="AH127" s="55"/>
      <c r="AI127" s="55"/>
      <c r="AJ127" s="55"/>
      <c r="AK127" s="55"/>
      <c r="AL127" s="55"/>
    </row>
    <row r="128" spans="12:38" s="56" customFormat="1" x14ac:dyDescent="0.15"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277"/>
      <c r="AC128" s="277"/>
      <c r="AD128" s="277"/>
      <c r="AE128" s="55"/>
      <c r="AF128" s="55"/>
      <c r="AG128" s="55"/>
      <c r="AH128" s="55"/>
      <c r="AI128" s="55"/>
      <c r="AJ128" s="55"/>
      <c r="AK128" s="55"/>
      <c r="AL128" s="55"/>
    </row>
    <row r="129" spans="12:38" s="56" customFormat="1" x14ac:dyDescent="0.15"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277"/>
      <c r="AC129" s="277"/>
      <c r="AD129" s="277"/>
      <c r="AE129" s="55"/>
      <c r="AF129" s="55"/>
      <c r="AG129" s="55"/>
      <c r="AH129" s="55"/>
      <c r="AI129" s="55"/>
      <c r="AJ129" s="55"/>
      <c r="AK129" s="55"/>
      <c r="AL129" s="55"/>
    </row>
    <row r="130" spans="12:38" s="56" customFormat="1" x14ac:dyDescent="0.15"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277"/>
      <c r="AC130" s="277"/>
      <c r="AD130" s="277"/>
      <c r="AE130" s="55"/>
      <c r="AF130" s="55"/>
      <c r="AG130" s="55"/>
      <c r="AH130" s="55"/>
      <c r="AI130" s="55"/>
      <c r="AJ130" s="55"/>
      <c r="AK130" s="55"/>
      <c r="AL130" s="55"/>
    </row>
    <row r="131" spans="12:38" s="56" customFormat="1" x14ac:dyDescent="0.15"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277"/>
      <c r="AC131" s="277"/>
      <c r="AD131" s="277"/>
      <c r="AE131" s="55"/>
      <c r="AF131" s="55"/>
      <c r="AG131" s="55"/>
      <c r="AH131" s="55"/>
      <c r="AI131" s="55"/>
      <c r="AJ131" s="55"/>
      <c r="AK131" s="55"/>
      <c r="AL131" s="55"/>
    </row>
    <row r="132" spans="12:38" s="56" customFormat="1" x14ac:dyDescent="0.15"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277"/>
      <c r="AC132" s="277"/>
      <c r="AD132" s="277"/>
      <c r="AE132" s="55"/>
      <c r="AF132" s="55"/>
      <c r="AG132" s="55"/>
      <c r="AH132" s="55"/>
      <c r="AI132" s="55"/>
      <c r="AJ132" s="55"/>
      <c r="AK132" s="55"/>
      <c r="AL132" s="55"/>
    </row>
    <row r="133" spans="12:38" s="56" customFormat="1" x14ac:dyDescent="0.15"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277"/>
      <c r="AC133" s="277"/>
      <c r="AD133" s="277"/>
      <c r="AE133" s="55"/>
      <c r="AF133" s="55"/>
      <c r="AG133" s="55"/>
      <c r="AH133" s="55"/>
      <c r="AI133" s="55"/>
      <c r="AJ133" s="55"/>
      <c r="AK133" s="55"/>
      <c r="AL133" s="55"/>
    </row>
    <row r="134" spans="12:38" s="56" customFormat="1" x14ac:dyDescent="0.15"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277"/>
      <c r="AC134" s="277"/>
      <c r="AD134" s="277"/>
      <c r="AE134" s="55"/>
      <c r="AF134" s="55"/>
      <c r="AG134" s="55"/>
      <c r="AH134" s="55"/>
      <c r="AI134" s="55"/>
      <c r="AJ134" s="55"/>
      <c r="AK134" s="55"/>
      <c r="AL134" s="55"/>
    </row>
    <row r="135" spans="12:38" s="56" customFormat="1" x14ac:dyDescent="0.15"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277"/>
      <c r="AC135" s="277"/>
      <c r="AD135" s="277"/>
      <c r="AE135" s="55"/>
      <c r="AF135" s="55"/>
      <c r="AG135" s="55"/>
      <c r="AH135" s="55"/>
      <c r="AI135" s="55"/>
      <c r="AJ135" s="55"/>
      <c r="AK135" s="55"/>
      <c r="AL135" s="55"/>
    </row>
    <row r="136" spans="12:38" s="56" customFormat="1" x14ac:dyDescent="0.15"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277"/>
      <c r="AC136" s="277"/>
      <c r="AD136" s="277"/>
      <c r="AE136" s="55"/>
      <c r="AF136" s="55"/>
      <c r="AG136" s="55"/>
      <c r="AH136" s="55"/>
      <c r="AI136" s="55"/>
      <c r="AJ136" s="55"/>
      <c r="AK136" s="55"/>
      <c r="AL136" s="55"/>
    </row>
    <row r="137" spans="12:38" s="56" customFormat="1" x14ac:dyDescent="0.15"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277"/>
      <c r="AC137" s="277"/>
      <c r="AD137" s="277"/>
      <c r="AE137" s="55"/>
      <c r="AF137" s="55"/>
      <c r="AG137" s="55"/>
      <c r="AH137" s="55"/>
      <c r="AI137" s="55"/>
      <c r="AJ137" s="55"/>
      <c r="AK137" s="55"/>
      <c r="AL137" s="55"/>
    </row>
    <row r="138" spans="12:38" s="56" customFormat="1" x14ac:dyDescent="0.15"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277"/>
      <c r="AC138" s="277"/>
      <c r="AD138" s="277"/>
      <c r="AE138" s="55"/>
      <c r="AF138" s="55"/>
      <c r="AG138" s="55"/>
      <c r="AH138" s="55"/>
      <c r="AI138" s="55"/>
      <c r="AJ138" s="55"/>
      <c r="AK138" s="55"/>
      <c r="AL138" s="55"/>
    </row>
    <row r="139" spans="12:38" s="56" customFormat="1" x14ac:dyDescent="0.15"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277"/>
      <c r="AC139" s="277"/>
      <c r="AD139" s="277"/>
      <c r="AE139" s="55"/>
      <c r="AF139" s="55"/>
      <c r="AG139" s="55"/>
      <c r="AH139" s="55"/>
      <c r="AI139" s="55"/>
      <c r="AJ139" s="55"/>
      <c r="AK139" s="55"/>
      <c r="AL139" s="55"/>
    </row>
    <row r="140" spans="12:38" s="56" customFormat="1" x14ac:dyDescent="0.15"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277"/>
      <c r="AC140" s="277"/>
      <c r="AD140" s="277"/>
      <c r="AE140" s="55"/>
      <c r="AF140" s="55"/>
      <c r="AG140" s="55"/>
      <c r="AH140" s="55"/>
      <c r="AI140" s="55"/>
      <c r="AJ140" s="55"/>
      <c r="AK140" s="55"/>
      <c r="AL140" s="55"/>
    </row>
    <row r="141" spans="12:38" s="56" customFormat="1" x14ac:dyDescent="0.15"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277"/>
      <c r="AC141" s="277"/>
      <c r="AD141" s="277"/>
      <c r="AE141" s="55"/>
      <c r="AF141" s="55"/>
      <c r="AG141" s="55"/>
      <c r="AH141" s="55"/>
      <c r="AI141" s="55"/>
      <c r="AJ141" s="55"/>
      <c r="AK141" s="55"/>
      <c r="AL141" s="55"/>
    </row>
    <row r="142" spans="12:38" s="56" customFormat="1" x14ac:dyDescent="0.15"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277"/>
      <c r="AC142" s="277"/>
      <c r="AD142" s="277"/>
      <c r="AE142" s="55"/>
      <c r="AF142" s="55"/>
      <c r="AG142" s="55"/>
      <c r="AH142" s="55"/>
      <c r="AI142" s="55"/>
      <c r="AJ142" s="55"/>
      <c r="AK142" s="55"/>
      <c r="AL142" s="55"/>
    </row>
    <row r="143" spans="12:38" s="56" customFormat="1" x14ac:dyDescent="0.15"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277"/>
      <c r="AC143" s="277"/>
      <c r="AD143" s="277"/>
      <c r="AE143" s="55"/>
      <c r="AF143" s="55"/>
      <c r="AG143" s="55"/>
      <c r="AH143" s="55"/>
      <c r="AI143" s="55"/>
      <c r="AJ143" s="55"/>
      <c r="AK143" s="55"/>
      <c r="AL143" s="55"/>
    </row>
    <row r="144" spans="12:38" s="56" customFormat="1" x14ac:dyDescent="0.15"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277"/>
      <c r="AC144" s="277"/>
      <c r="AD144" s="277"/>
      <c r="AE144" s="55"/>
      <c r="AF144" s="55"/>
      <c r="AG144" s="55"/>
      <c r="AH144" s="55"/>
      <c r="AI144" s="55"/>
      <c r="AJ144" s="55"/>
      <c r="AK144" s="55"/>
      <c r="AL144" s="55"/>
    </row>
    <row r="145" spans="12:38" s="56" customFormat="1" x14ac:dyDescent="0.15"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277"/>
      <c r="AC145" s="277"/>
      <c r="AD145" s="277"/>
      <c r="AE145" s="55"/>
      <c r="AF145" s="55"/>
      <c r="AG145" s="55"/>
      <c r="AH145" s="55"/>
      <c r="AI145" s="55"/>
      <c r="AJ145" s="55"/>
      <c r="AK145" s="55"/>
      <c r="AL145" s="55"/>
    </row>
    <row r="146" spans="12:38" s="56" customFormat="1" x14ac:dyDescent="0.15"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277"/>
      <c r="AC146" s="277"/>
      <c r="AD146" s="277"/>
      <c r="AE146" s="55"/>
      <c r="AF146" s="55"/>
      <c r="AG146" s="55"/>
      <c r="AH146" s="55"/>
      <c r="AI146" s="55"/>
      <c r="AJ146" s="55"/>
      <c r="AK146" s="55"/>
      <c r="AL146" s="55"/>
    </row>
    <row r="147" spans="12:38" s="56" customFormat="1" x14ac:dyDescent="0.15"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277"/>
      <c r="AC147" s="277"/>
      <c r="AD147" s="277"/>
      <c r="AE147" s="55"/>
      <c r="AF147" s="55"/>
      <c r="AG147" s="55"/>
      <c r="AH147" s="55"/>
      <c r="AI147" s="55"/>
      <c r="AJ147" s="55"/>
      <c r="AK147" s="55"/>
      <c r="AL147" s="55"/>
    </row>
    <row r="148" spans="12:38" s="56" customFormat="1" x14ac:dyDescent="0.15"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277"/>
      <c r="AC148" s="277"/>
      <c r="AD148" s="277"/>
      <c r="AE148" s="55"/>
      <c r="AF148" s="55"/>
      <c r="AG148" s="55"/>
      <c r="AH148" s="55"/>
      <c r="AI148" s="55"/>
      <c r="AJ148" s="55"/>
      <c r="AK148" s="55"/>
      <c r="AL148" s="55"/>
    </row>
    <row r="149" spans="12:38" s="56" customFormat="1" x14ac:dyDescent="0.15"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277"/>
      <c r="AC149" s="277"/>
      <c r="AD149" s="277"/>
      <c r="AE149" s="55"/>
      <c r="AF149" s="55"/>
      <c r="AG149" s="55"/>
      <c r="AH149" s="55"/>
      <c r="AI149" s="55"/>
      <c r="AJ149" s="55"/>
      <c r="AK149" s="55"/>
      <c r="AL149" s="55"/>
    </row>
    <row r="150" spans="12:38" s="56" customFormat="1" x14ac:dyDescent="0.15"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277"/>
      <c r="AC150" s="277"/>
      <c r="AD150" s="277"/>
      <c r="AE150" s="55"/>
      <c r="AF150" s="55"/>
      <c r="AG150" s="55"/>
      <c r="AH150" s="55"/>
      <c r="AI150" s="55"/>
      <c r="AJ150" s="55"/>
      <c r="AK150" s="55"/>
      <c r="AL150" s="55"/>
    </row>
    <row r="151" spans="12:38" s="56" customFormat="1" x14ac:dyDescent="0.15"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277"/>
      <c r="AC151" s="277"/>
      <c r="AD151" s="277"/>
      <c r="AE151" s="55"/>
      <c r="AF151" s="55"/>
      <c r="AG151" s="55"/>
      <c r="AH151" s="55"/>
      <c r="AI151" s="55"/>
      <c r="AJ151" s="55"/>
      <c r="AK151" s="55"/>
      <c r="AL151" s="55"/>
    </row>
    <row r="152" spans="12:38" s="56" customFormat="1" x14ac:dyDescent="0.15"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277"/>
      <c r="AC152" s="277"/>
      <c r="AD152" s="277"/>
      <c r="AE152" s="55"/>
      <c r="AF152" s="55"/>
      <c r="AG152" s="55"/>
      <c r="AH152" s="55"/>
      <c r="AI152" s="55"/>
      <c r="AJ152" s="55"/>
      <c r="AK152" s="55"/>
      <c r="AL152" s="55"/>
    </row>
    <row r="153" spans="12:38" s="56" customFormat="1" x14ac:dyDescent="0.15"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277"/>
      <c r="AC153" s="277"/>
      <c r="AD153" s="277"/>
      <c r="AE153" s="55"/>
      <c r="AF153" s="55"/>
      <c r="AG153" s="55"/>
      <c r="AH153" s="55"/>
      <c r="AI153" s="55"/>
      <c r="AJ153" s="55"/>
      <c r="AK153" s="55"/>
      <c r="AL153" s="55"/>
    </row>
    <row r="154" spans="12:38" s="56" customFormat="1" x14ac:dyDescent="0.15"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277"/>
      <c r="AC154" s="277"/>
      <c r="AD154" s="277"/>
      <c r="AE154" s="55"/>
      <c r="AF154" s="55"/>
      <c r="AG154" s="55"/>
      <c r="AH154" s="55"/>
      <c r="AI154" s="55"/>
      <c r="AJ154" s="55"/>
      <c r="AK154" s="55"/>
      <c r="AL154" s="55"/>
    </row>
    <row r="155" spans="12:38" s="56" customFormat="1" x14ac:dyDescent="0.15"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277"/>
      <c r="AC155" s="277"/>
      <c r="AD155" s="277"/>
      <c r="AE155" s="55"/>
      <c r="AF155" s="55"/>
      <c r="AG155" s="55"/>
      <c r="AH155" s="55"/>
      <c r="AI155" s="55"/>
      <c r="AJ155" s="55"/>
      <c r="AK155" s="55"/>
      <c r="AL155" s="55"/>
    </row>
    <row r="156" spans="12:38" s="56" customFormat="1" x14ac:dyDescent="0.15"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277"/>
      <c r="AC156" s="277"/>
      <c r="AD156" s="277"/>
      <c r="AE156" s="55"/>
      <c r="AF156" s="55"/>
      <c r="AG156" s="55"/>
      <c r="AH156" s="55"/>
      <c r="AI156" s="55"/>
      <c r="AJ156" s="55"/>
      <c r="AK156" s="55"/>
      <c r="AL156" s="55"/>
    </row>
    <row r="157" spans="12:38" s="56" customFormat="1" x14ac:dyDescent="0.15"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277"/>
      <c r="AC157" s="277"/>
      <c r="AD157" s="277"/>
      <c r="AE157" s="55"/>
      <c r="AF157" s="55"/>
      <c r="AG157" s="55"/>
      <c r="AH157" s="55"/>
      <c r="AI157" s="55"/>
      <c r="AJ157" s="55"/>
      <c r="AK157" s="55"/>
      <c r="AL157" s="55"/>
    </row>
    <row r="158" spans="12:38" s="56" customFormat="1" x14ac:dyDescent="0.15"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277"/>
      <c r="AC158" s="277"/>
      <c r="AD158" s="277"/>
      <c r="AE158" s="55"/>
      <c r="AF158" s="55"/>
      <c r="AG158" s="55"/>
      <c r="AH158" s="55"/>
      <c r="AI158" s="55"/>
      <c r="AJ158" s="55"/>
      <c r="AK158" s="55"/>
      <c r="AL158" s="55"/>
    </row>
    <row r="159" spans="12:38" s="56" customFormat="1" x14ac:dyDescent="0.15"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277"/>
      <c r="AC159" s="277"/>
      <c r="AD159" s="277"/>
      <c r="AE159" s="55"/>
      <c r="AF159" s="55"/>
      <c r="AG159" s="55"/>
      <c r="AH159" s="55"/>
      <c r="AI159" s="55"/>
      <c r="AJ159" s="55"/>
      <c r="AK159" s="55"/>
      <c r="AL159" s="55"/>
    </row>
    <row r="160" spans="12:38" s="56" customFormat="1" x14ac:dyDescent="0.15"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277"/>
      <c r="AC160" s="277"/>
      <c r="AD160" s="277"/>
      <c r="AE160" s="55"/>
      <c r="AF160" s="55"/>
      <c r="AG160" s="55"/>
      <c r="AH160" s="55"/>
      <c r="AI160" s="55"/>
      <c r="AJ160" s="55"/>
      <c r="AK160" s="55"/>
      <c r="AL160" s="55"/>
    </row>
    <row r="161" spans="12:38" s="56" customFormat="1" x14ac:dyDescent="0.15"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277"/>
      <c r="AC161" s="277"/>
      <c r="AD161" s="277"/>
      <c r="AE161" s="55"/>
      <c r="AF161" s="55"/>
      <c r="AG161" s="55"/>
      <c r="AH161" s="55"/>
      <c r="AI161" s="55"/>
      <c r="AJ161" s="55"/>
      <c r="AK161" s="55"/>
      <c r="AL161" s="55"/>
    </row>
    <row r="162" spans="12:38" s="56" customFormat="1" x14ac:dyDescent="0.15"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277"/>
      <c r="AC162" s="277"/>
      <c r="AD162" s="277"/>
      <c r="AE162" s="55"/>
      <c r="AF162" s="55"/>
      <c r="AG162" s="55"/>
      <c r="AH162" s="55"/>
      <c r="AI162" s="55"/>
      <c r="AJ162" s="55"/>
      <c r="AK162" s="55"/>
      <c r="AL162" s="55"/>
    </row>
    <row r="163" spans="12:38" s="56" customFormat="1" x14ac:dyDescent="0.15"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277"/>
      <c r="AC163" s="277"/>
      <c r="AD163" s="277"/>
      <c r="AE163" s="55"/>
      <c r="AF163" s="55"/>
      <c r="AG163" s="55"/>
      <c r="AH163" s="55"/>
      <c r="AI163" s="55"/>
      <c r="AJ163" s="55"/>
      <c r="AK163" s="55"/>
      <c r="AL163" s="55"/>
    </row>
    <row r="164" spans="12:38" s="56" customFormat="1" x14ac:dyDescent="0.15"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277"/>
      <c r="AC164" s="277"/>
      <c r="AD164" s="277"/>
      <c r="AE164" s="55"/>
      <c r="AF164" s="55"/>
      <c r="AG164" s="55"/>
      <c r="AH164" s="55"/>
      <c r="AI164" s="55"/>
      <c r="AJ164" s="55"/>
      <c r="AK164" s="55"/>
      <c r="AL164" s="55"/>
    </row>
    <row r="165" spans="12:38" s="56" customFormat="1" x14ac:dyDescent="0.15"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277"/>
      <c r="AC165" s="277"/>
      <c r="AD165" s="277"/>
      <c r="AE165" s="55"/>
      <c r="AF165" s="55"/>
      <c r="AG165" s="55"/>
      <c r="AH165" s="55"/>
      <c r="AI165" s="55"/>
      <c r="AJ165" s="55"/>
      <c r="AK165" s="55"/>
      <c r="AL165" s="55"/>
    </row>
    <row r="166" spans="12:38" s="56" customFormat="1" x14ac:dyDescent="0.15"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277"/>
      <c r="AC166" s="277"/>
      <c r="AD166" s="277"/>
      <c r="AE166" s="55"/>
      <c r="AF166" s="55"/>
      <c r="AG166" s="55"/>
      <c r="AH166" s="55"/>
      <c r="AI166" s="55"/>
      <c r="AJ166" s="55"/>
      <c r="AK166" s="55"/>
      <c r="AL166" s="55"/>
    </row>
    <row r="167" spans="12:38" s="56" customFormat="1" x14ac:dyDescent="0.15"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277"/>
      <c r="AC167" s="277"/>
      <c r="AD167" s="277"/>
      <c r="AE167" s="55"/>
      <c r="AF167" s="55"/>
      <c r="AG167" s="55"/>
      <c r="AH167" s="55"/>
      <c r="AI167" s="55"/>
      <c r="AJ167" s="55"/>
      <c r="AK167" s="55"/>
      <c r="AL167" s="55"/>
    </row>
    <row r="168" spans="12:38" s="56" customFormat="1" x14ac:dyDescent="0.15"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277"/>
      <c r="AC168" s="277"/>
      <c r="AD168" s="277"/>
      <c r="AE168" s="55"/>
      <c r="AF168" s="55"/>
      <c r="AG168" s="55"/>
      <c r="AH168" s="55"/>
      <c r="AI168" s="55"/>
      <c r="AJ168" s="55"/>
      <c r="AK168" s="55"/>
      <c r="AL168" s="55"/>
    </row>
    <row r="169" spans="12:38" s="56" customFormat="1" x14ac:dyDescent="0.15"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277"/>
      <c r="AC169" s="277"/>
      <c r="AD169" s="277"/>
      <c r="AE169" s="55"/>
      <c r="AF169" s="55"/>
      <c r="AG169" s="55"/>
      <c r="AH169" s="55"/>
      <c r="AI169" s="55"/>
      <c r="AJ169" s="55"/>
      <c r="AK169" s="55"/>
      <c r="AL169" s="55"/>
    </row>
    <row r="170" spans="12:38" s="56" customFormat="1" x14ac:dyDescent="0.15"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277"/>
      <c r="AC170" s="277"/>
      <c r="AD170" s="277"/>
      <c r="AE170" s="55"/>
      <c r="AF170" s="55"/>
      <c r="AG170" s="55"/>
      <c r="AH170" s="55"/>
      <c r="AI170" s="55"/>
      <c r="AJ170" s="55"/>
      <c r="AK170" s="55"/>
      <c r="AL170" s="55"/>
    </row>
    <row r="171" spans="12:38" s="56" customFormat="1" x14ac:dyDescent="0.15"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277"/>
      <c r="AC171" s="277"/>
      <c r="AD171" s="277"/>
      <c r="AE171" s="55"/>
      <c r="AF171" s="55"/>
      <c r="AG171" s="55"/>
      <c r="AH171" s="55"/>
      <c r="AI171" s="55"/>
      <c r="AJ171" s="55"/>
      <c r="AK171" s="55"/>
      <c r="AL171" s="55"/>
    </row>
    <row r="172" spans="12:38" s="56" customFormat="1" x14ac:dyDescent="0.15"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277"/>
      <c r="AC172" s="277"/>
      <c r="AD172" s="277"/>
      <c r="AE172" s="55"/>
      <c r="AF172" s="55"/>
      <c r="AG172" s="55"/>
      <c r="AH172" s="55"/>
      <c r="AI172" s="55"/>
      <c r="AJ172" s="55"/>
      <c r="AK172" s="55"/>
      <c r="AL172" s="55"/>
    </row>
    <row r="173" spans="12:38" s="56" customFormat="1" x14ac:dyDescent="0.15"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277"/>
      <c r="AC173" s="277"/>
      <c r="AD173" s="277"/>
      <c r="AE173" s="55"/>
      <c r="AF173" s="55"/>
      <c r="AG173" s="55"/>
      <c r="AH173" s="55"/>
      <c r="AI173" s="55"/>
      <c r="AJ173" s="55"/>
      <c r="AK173" s="55"/>
      <c r="AL173" s="55"/>
    </row>
    <row r="174" spans="12:38" s="56" customFormat="1" x14ac:dyDescent="0.15"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277"/>
      <c r="AC174" s="277"/>
      <c r="AD174" s="277"/>
      <c r="AE174" s="55"/>
      <c r="AF174" s="55"/>
      <c r="AG174" s="55"/>
      <c r="AH174" s="55"/>
      <c r="AI174" s="55"/>
      <c r="AJ174" s="55"/>
      <c r="AK174" s="55"/>
      <c r="AL174" s="55"/>
    </row>
    <row r="175" spans="12:38" s="56" customFormat="1" x14ac:dyDescent="0.15"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277"/>
      <c r="AC175" s="277"/>
      <c r="AD175" s="277"/>
      <c r="AE175" s="55"/>
      <c r="AF175" s="55"/>
      <c r="AG175" s="55"/>
      <c r="AH175" s="55"/>
      <c r="AI175" s="55"/>
      <c r="AJ175" s="55"/>
      <c r="AK175" s="55"/>
      <c r="AL175" s="55"/>
    </row>
    <row r="176" spans="12:38" s="56" customFormat="1" x14ac:dyDescent="0.15"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277"/>
      <c r="AC176" s="277"/>
      <c r="AD176" s="277"/>
      <c r="AE176" s="55"/>
      <c r="AF176" s="55"/>
      <c r="AG176" s="55"/>
      <c r="AH176" s="55"/>
      <c r="AI176" s="55"/>
      <c r="AJ176" s="55"/>
      <c r="AK176" s="55"/>
      <c r="AL176" s="55"/>
    </row>
    <row r="177" spans="12:38" s="56" customFormat="1" x14ac:dyDescent="0.15"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277"/>
      <c r="AC177" s="277"/>
      <c r="AD177" s="277"/>
      <c r="AE177" s="55"/>
      <c r="AF177" s="55"/>
      <c r="AG177" s="55"/>
      <c r="AH177" s="55"/>
      <c r="AI177" s="55"/>
      <c r="AJ177" s="55"/>
      <c r="AK177" s="55"/>
      <c r="AL177" s="55"/>
    </row>
    <row r="178" spans="12:38" s="56" customFormat="1" x14ac:dyDescent="0.15"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277"/>
      <c r="AC178" s="277"/>
      <c r="AD178" s="277"/>
      <c r="AE178" s="55"/>
      <c r="AF178" s="55"/>
      <c r="AG178" s="55"/>
      <c r="AH178" s="55"/>
      <c r="AI178" s="55"/>
      <c r="AJ178" s="55"/>
      <c r="AK178" s="55"/>
      <c r="AL178" s="55"/>
    </row>
    <row r="179" spans="12:38" s="56" customFormat="1" x14ac:dyDescent="0.15"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277"/>
      <c r="AC179" s="277"/>
      <c r="AD179" s="277"/>
      <c r="AE179" s="55"/>
      <c r="AF179" s="55"/>
      <c r="AG179" s="55"/>
      <c r="AH179" s="55"/>
      <c r="AI179" s="55"/>
      <c r="AJ179" s="55"/>
      <c r="AK179" s="55"/>
      <c r="AL179" s="55"/>
    </row>
    <row r="180" spans="12:38" s="56" customFormat="1" x14ac:dyDescent="0.15"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277"/>
      <c r="AC180" s="277"/>
      <c r="AD180" s="277"/>
      <c r="AE180" s="55"/>
      <c r="AF180" s="55"/>
      <c r="AG180" s="55"/>
      <c r="AH180" s="55"/>
      <c r="AI180" s="55"/>
      <c r="AJ180" s="55"/>
      <c r="AK180" s="55"/>
      <c r="AL180" s="55"/>
    </row>
    <row r="181" spans="12:38" s="56" customFormat="1" x14ac:dyDescent="0.15"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277"/>
      <c r="AC181" s="277"/>
      <c r="AD181" s="277"/>
      <c r="AE181" s="55"/>
      <c r="AF181" s="55"/>
      <c r="AG181" s="55"/>
      <c r="AH181" s="55"/>
      <c r="AI181" s="55"/>
      <c r="AJ181" s="55"/>
      <c r="AK181" s="55"/>
      <c r="AL181" s="55"/>
    </row>
    <row r="182" spans="12:38" s="56" customFormat="1" x14ac:dyDescent="0.15"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277"/>
      <c r="AC182" s="277"/>
      <c r="AD182" s="277"/>
      <c r="AE182" s="55"/>
      <c r="AF182" s="55"/>
      <c r="AG182" s="55"/>
      <c r="AH182" s="55"/>
      <c r="AI182" s="55"/>
      <c r="AJ182" s="55"/>
      <c r="AK182" s="55"/>
      <c r="AL182" s="55"/>
    </row>
    <row r="183" spans="12:38" s="56" customFormat="1" x14ac:dyDescent="0.15"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277"/>
      <c r="AC183" s="277"/>
      <c r="AD183" s="277"/>
      <c r="AE183" s="55"/>
      <c r="AF183" s="55"/>
      <c r="AG183" s="55"/>
      <c r="AH183" s="55"/>
      <c r="AI183" s="55"/>
      <c r="AJ183" s="55"/>
      <c r="AK183" s="55"/>
      <c r="AL183" s="55"/>
    </row>
    <row r="184" spans="12:38" s="56" customFormat="1" x14ac:dyDescent="0.15"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277"/>
      <c r="AC184" s="277"/>
      <c r="AD184" s="277"/>
      <c r="AE184" s="55"/>
      <c r="AF184" s="55"/>
      <c r="AG184" s="55"/>
      <c r="AH184" s="55"/>
      <c r="AI184" s="55"/>
      <c r="AJ184" s="55"/>
      <c r="AK184" s="55"/>
      <c r="AL184" s="55"/>
    </row>
    <row r="185" spans="12:38" s="56" customFormat="1" x14ac:dyDescent="0.15"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277"/>
      <c r="AC185" s="277"/>
      <c r="AD185" s="277"/>
      <c r="AE185" s="55"/>
      <c r="AF185" s="55"/>
      <c r="AG185" s="55"/>
      <c r="AH185" s="55"/>
      <c r="AI185" s="55"/>
      <c r="AJ185" s="55"/>
      <c r="AK185" s="55"/>
      <c r="AL185" s="55"/>
    </row>
    <row r="186" spans="12:38" s="56" customFormat="1" x14ac:dyDescent="0.15"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277"/>
      <c r="AC186" s="277"/>
      <c r="AD186" s="277"/>
      <c r="AE186" s="55"/>
      <c r="AF186" s="55"/>
      <c r="AG186" s="55"/>
      <c r="AH186" s="55"/>
      <c r="AI186" s="55"/>
      <c r="AJ186" s="55"/>
      <c r="AK186" s="55"/>
      <c r="AL186" s="55"/>
    </row>
    <row r="187" spans="12:38" s="56" customFormat="1" x14ac:dyDescent="0.15"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277"/>
      <c r="AC187" s="277"/>
      <c r="AD187" s="277"/>
      <c r="AE187" s="55"/>
      <c r="AF187" s="55"/>
      <c r="AG187" s="55"/>
      <c r="AH187" s="55"/>
      <c r="AI187" s="55"/>
      <c r="AJ187" s="55"/>
      <c r="AK187" s="55"/>
      <c r="AL187" s="55"/>
    </row>
    <row r="188" spans="12:38" s="56" customFormat="1" x14ac:dyDescent="0.15"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277"/>
      <c r="AC188" s="277"/>
      <c r="AD188" s="277"/>
      <c r="AE188" s="55"/>
      <c r="AF188" s="55"/>
      <c r="AG188" s="55"/>
      <c r="AH188" s="55"/>
      <c r="AI188" s="55"/>
      <c r="AJ188" s="55"/>
      <c r="AK188" s="55"/>
      <c r="AL188" s="55"/>
    </row>
    <row r="189" spans="12:38" s="56" customFormat="1" x14ac:dyDescent="0.15"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277"/>
      <c r="AC189" s="277"/>
      <c r="AD189" s="277"/>
      <c r="AE189" s="55"/>
      <c r="AF189" s="55"/>
      <c r="AG189" s="55"/>
      <c r="AH189" s="55"/>
      <c r="AI189" s="55"/>
      <c r="AJ189" s="55"/>
      <c r="AK189" s="55"/>
      <c r="AL189" s="55"/>
    </row>
    <row r="190" spans="12:38" s="56" customFormat="1" x14ac:dyDescent="0.15"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277"/>
      <c r="AC190" s="277"/>
      <c r="AD190" s="277"/>
      <c r="AE190" s="55"/>
      <c r="AF190" s="55"/>
      <c r="AG190" s="55"/>
      <c r="AH190" s="55"/>
      <c r="AI190" s="55"/>
      <c r="AJ190" s="55"/>
      <c r="AK190" s="55"/>
      <c r="AL190" s="55"/>
    </row>
    <row r="191" spans="12:38" s="56" customFormat="1" x14ac:dyDescent="0.15"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277"/>
      <c r="AC191" s="277"/>
      <c r="AD191" s="277"/>
      <c r="AE191" s="55"/>
      <c r="AF191" s="55"/>
      <c r="AG191" s="55"/>
      <c r="AH191" s="55"/>
      <c r="AI191" s="55"/>
      <c r="AJ191" s="55"/>
      <c r="AK191" s="55"/>
      <c r="AL191" s="55"/>
    </row>
    <row r="192" spans="12:38" s="56" customFormat="1" x14ac:dyDescent="0.15"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277"/>
      <c r="AC192" s="277"/>
      <c r="AD192" s="277"/>
      <c r="AE192" s="55"/>
      <c r="AF192" s="55"/>
      <c r="AG192" s="55"/>
      <c r="AH192" s="55"/>
      <c r="AI192" s="55"/>
      <c r="AJ192" s="55"/>
      <c r="AK192" s="55"/>
      <c r="AL192" s="55"/>
    </row>
    <row r="193" spans="12:38" s="56" customFormat="1" x14ac:dyDescent="0.15"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277"/>
      <c r="AC193" s="277"/>
      <c r="AD193" s="277"/>
      <c r="AE193" s="55"/>
      <c r="AF193" s="55"/>
      <c r="AG193" s="55"/>
      <c r="AH193" s="55"/>
      <c r="AI193" s="55"/>
      <c r="AJ193" s="55"/>
      <c r="AK193" s="55"/>
      <c r="AL193" s="55"/>
    </row>
    <row r="194" spans="12:38" s="56" customFormat="1" x14ac:dyDescent="0.15"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277"/>
      <c r="AC194" s="277"/>
      <c r="AD194" s="277"/>
      <c r="AE194" s="55"/>
      <c r="AF194" s="55"/>
      <c r="AG194" s="55"/>
      <c r="AH194" s="55"/>
      <c r="AI194" s="55"/>
      <c r="AJ194" s="55"/>
      <c r="AK194" s="55"/>
      <c r="AL194" s="55"/>
    </row>
    <row r="195" spans="12:38" s="56" customFormat="1" x14ac:dyDescent="0.15"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277"/>
      <c r="AC195" s="277"/>
      <c r="AD195" s="277"/>
      <c r="AE195" s="55"/>
      <c r="AF195" s="55"/>
      <c r="AG195" s="55"/>
      <c r="AH195" s="55"/>
      <c r="AI195" s="55"/>
      <c r="AJ195" s="55"/>
      <c r="AK195" s="55"/>
      <c r="AL195" s="55"/>
    </row>
    <row r="196" spans="12:38" s="56" customFormat="1" x14ac:dyDescent="0.15"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277"/>
      <c r="AC196" s="277"/>
      <c r="AD196" s="277"/>
      <c r="AE196" s="55"/>
      <c r="AF196" s="55"/>
      <c r="AG196" s="55"/>
      <c r="AH196" s="55"/>
      <c r="AI196" s="55"/>
      <c r="AJ196" s="55"/>
      <c r="AK196" s="55"/>
      <c r="AL196" s="55"/>
    </row>
    <row r="197" spans="12:38" s="56" customFormat="1" x14ac:dyDescent="0.15"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277"/>
      <c r="AC197" s="277"/>
      <c r="AD197" s="277"/>
      <c r="AE197" s="55"/>
      <c r="AF197" s="55"/>
      <c r="AG197" s="55"/>
      <c r="AH197" s="55"/>
      <c r="AI197" s="55"/>
      <c r="AJ197" s="55"/>
      <c r="AK197" s="55"/>
      <c r="AL197" s="55"/>
    </row>
    <row r="198" spans="12:38" s="56" customFormat="1" x14ac:dyDescent="0.15"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277"/>
      <c r="AC198" s="277"/>
      <c r="AD198" s="277"/>
      <c r="AE198" s="55"/>
      <c r="AF198" s="55"/>
      <c r="AG198" s="55"/>
      <c r="AH198" s="55"/>
      <c r="AI198" s="55"/>
      <c r="AJ198" s="55"/>
      <c r="AK198" s="55"/>
      <c r="AL198" s="55"/>
    </row>
    <row r="199" spans="12:38" s="56" customFormat="1" x14ac:dyDescent="0.15"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277"/>
      <c r="AC199" s="277"/>
      <c r="AD199" s="277"/>
      <c r="AE199" s="55"/>
      <c r="AF199" s="55"/>
      <c r="AG199" s="55"/>
      <c r="AH199" s="55"/>
      <c r="AI199" s="55"/>
      <c r="AJ199" s="55"/>
      <c r="AK199" s="55"/>
      <c r="AL199" s="55"/>
    </row>
    <row r="200" spans="12:38" s="56" customFormat="1" x14ac:dyDescent="0.15"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277"/>
      <c r="AC200" s="277"/>
      <c r="AD200" s="277"/>
      <c r="AE200" s="55"/>
      <c r="AF200" s="55"/>
      <c r="AG200" s="55"/>
      <c r="AH200" s="55"/>
      <c r="AI200" s="55"/>
      <c r="AJ200" s="55"/>
      <c r="AK200" s="55"/>
      <c r="AL200" s="55"/>
    </row>
    <row r="201" spans="12:38" s="56" customFormat="1" x14ac:dyDescent="0.15"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277"/>
      <c r="AC201" s="277"/>
      <c r="AD201" s="277"/>
      <c r="AE201" s="55"/>
      <c r="AF201" s="55"/>
      <c r="AG201" s="55"/>
      <c r="AH201" s="55"/>
      <c r="AI201" s="55"/>
      <c r="AJ201" s="55"/>
      <c r="AK201" s="55"/>
      <c r="AL201" s="55"/>
    </row>
    <row r="202" spans="12:38" s="56" customFormat="1" x14ac:dyDescent="0.15"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277"/>
      <c r="AC202" s="277"/>
      <c r="AD202" s="277"/>
      <c r="AE202" s="55"/>
      <c r="AF202" s="55"/>
      <c r="AG202" s="55"/>
      <c r="AH202" s="55"/>
      <c r="AI202" s="55"/>
      <c r="AJ202" s="55"/>
      <c r="AK202" s="55"/>
      <c r="AL202" s="55"/>
    </row>
    <row r="203" spans="12:38" s="56" customFormat="1" x14ac:dyDescent="0.15"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277"/>
      <c r="AC203" s="277"/>
      <c r="AD203" s="277"/>
      <c r="AE203" s="55"/>
      <c r="AF203" s="55"/>
      <c r="AG203" s="55"/>
      <c r="AH203" s="55"/>
      <c r="AI203" s="55"/>
      <c r="AJ203" s="55"/>
      <c r="AK203" s="55"/>
      <c r="AL203" s="55"/>
    </row>
    <row r="204" spans="12:38" s="56" customFormat="1" x14ac:dyDescent="0.15"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277"/>
      <c r="AC204" s="277"/>
      <c r="AD204" s="277"/>
      <c r="AE204" s="55"/>
      <c r="AF204" s="55"/>
      <c r="AG204" s="55"/>
      <c r="AH204" s="55"/>
      <c r="AI204" s="55"/>
      <c r="AJ204" s="55"/>
      <c r="AK204" s="55"/>
      <c r="AL204" s="55"/>
    </row>
    <row r="205" spans="12:38" s="56" customFormat="1" x14ac:dyDescent="0.15"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277"/>
      <c r="AC205" s="277"/>
      <c r="AD205" s="277"/>
      <c r="AE205" s="55"/>
      <c r="AF205" s="55"/>
      <c r="AG205" s="55"/>
      <c r="AH205" s="55"/>
      <c r="AI205" s="55"/>
      <c r="AJ205" s="55"/>
      <c r="AK205" s="55"/>
      <c r="AL205" s="55"/>
    </row>
    <row r="206" spans="12:38" s="56" customFormat="1" x14ac:dyDescent="0.15"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277"/>
      <c r="AC206" s="277"/>
      <c r="AD206" s="277"/>
      <c r="AE206" s="55"/>
      <c r="AF206" s="55"/>
      <c r="AG206" s="55"/>
      <c r="AH206" s="55"/>
      <c r="AI206" s="55"/>
      <c r="AJ206" s="55"/>
      <c r="AK206" s="55"/>
      <c r="AL206" s="55"/>
    </row>
    <row r="207" spans="12:38" s="56" customFormat="1" x14ac:dyDescent="0.15"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277"/>
      <c r="AC207" s="277"/>
      <c r="AD207" s="277"/>
      <c r="AE207" s="55"/>
      <c r="AF207" s="55"/>
      <c r="AG207" s="55"/>
      <c r="AH207" s="55"/>
      <c r="AI207" s="55"/>
      <c r="AJ207" s="55"/>
      <c r="AK207" s="55"/>
      <c r="AL207" s="55"/>
    </row>
    <row r="208" spans="12:38" s="56" customFormat="1" x14ac:dyDescent="0.15"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277"/>
      <c r="AC208" s="277"/>
      <c r="AD208" s="277"/>
      <c r="AE208" s="55"/>
      <c r="AF208" s="55"/>
      <c r="AG208" s="55"/>
      <c r="AH208" s="55"/>
      <c r="AI208" s="55"/>
      <c r="AJ208" s="55"/>
      <c r="AK208" s="55"/>
      <c r="AL208" s="55"/>
    </row>
    <row r="209" spans="12:38" s="56" customFormat="1" x14ac:dyDescent="0.15"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277"/>
      <c r="AC209" s="277"/>
      <c r="AD209" s="277"/>
      <c r="AE209" s="55"/>
      <c r="AF209" s="55"/>
      <c r="AG209" s="55"/>
      <c r="AH209" s="55"/>
      <c r="AI209" s="55"/>
      <c r="AJ209" s="55"/>
      <c r="AK209" s="55"/>
      <c r="AL209" s="55"/>
    </row>
    <row r="210" spans="12:38" s="56" customFormat="1" x14ac:dyDescent="0.15"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277"/>
      <c r="AC210" s="277"/>
      <c r="AD210" s="277"/>
      <c r="AE210" s="55"/>
      <c r="AF210" s="55"/>
      <c r="AG210" s="55"/>
      <c r="AH210" s="55"/>
      <c r="AI210" s="55"/>
      <c r="AJ210" s="55"/>
      <c r="AK210" s="55"/>
      <c r="AL210" s="55"/>
    </row>
    <row r="211" spans="12:38" s="56" customFormat="1" x14ac:dyDescent="0.15"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277"/>
      <c r="AC211" s="277"/>
      <c r="AD211" s="277"/>
      <c r="AE211" s="55"/>
      <c r="AF211" s="55"/>
      <c r="AG211" s="55"/>
      <c r="AH211" s="55"/>
      <c r="AI211" s="55"/>
      <c r="AJ211" s="55"/>
      <c r="AK211" s="55"/>
      <c r="AL211" s="55"/>
    </row>
    <row r="212" spans="12:38" s="56" customFormat="1" x14ac:dyDescent="0.15"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277"/>
      <c r="AC212" s="277"/>
      <c r="AD212" s="277"/>
      <c r="AE212" s="55"/>
      <c r="AF212" s="55"/>
      <c r="AG212" s="55"/>
      <c r="AH212" s="55"/>
      <c r="AI212" s="55"/>
      <c r="AJ212" s="55"/>
      <c r="AK212" s="55"/>
      <c r="AL212" s="55"/>
    </row>
    <row r="213" spans="12:38" s="56" customFormat="1" x14ac:dyDescent="0.15"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277"/>
      <c r="AC213" s="277"/>
      <c r="AD213" s="277"/>
      <c r="AE213" s="55"/>
      <c r="AF213" s="55"/>
      <c r="AG213" s="55"/>
      <c r="AH213" s="55"/>
      <c r="AI213" s="55"/>
      <c r="AJ213" s="55"/>
      <c r="AK213" s="55"/>
      <c r="AL213" s="55"/>
    </row>
    <row r="214" spans="12:38" s="56" customFormat="1" x14ac:dyDescent="0.15"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277"/>
      <c r="AC214" s="277"/>
      <c r="AD214" s="277"/>
      <c r="AE214" s="55"/>
      <c r="AF214" s="55"/>
      <c r="AG214" s="55"/>
      <c r="AH214" s="55"/>
      <c r="AI214" s="55"/>
      <c r="AJ214" s="55"/>
      <c r="AK214" s="55"/>
      <c r="AL214" s="55"/>
    </row>
    <row r="215" spans="12:38" s="56" customFormat="1" x14ac:dyDescent="0.15"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277"/>
      <c r="AC215" s="277"/>
      <c r="AD215" s="277"/>
      <c r="AE215" s="55"/>
      <c r="AF215" s="55"/>
      <c r="AG215" s="55"/>
      <c r="AH215" s="55"/>
      <c r="AI215" s="55"/>
      <c r="AJ215" s="55"/>
      <c r="AK215" s="55"/>
      <c r="AL215" s="55"/>
    </row>
    <row r="216" spans="12:38" s="56" customFormat="1" x14ac:dyDescent="0.15"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277"/>
      <c r="AC216" s="277"/>
      <c r="AD216" s="277"/>
      <c r="AE216" s="55"/>
      <c r="AF216" s="55"/>
      <c r="AG216" s="55"/>
      <c r="AH216" s="55"/>
      <c r="AI216" s="55"/>
      <c r="AJ216" s="55"/>
      <c r="AK216" s="55"/>
      <c r="AL216" s="55"/>
    </row>
    <row r="217" spans="12:38" s="56" customFormat="1" x14ac:dyDescent="0.15"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277"/>
      <c r="AC217" s="277"/>
      <c r="AD217" s="277"/>
      <c r="AE217" s="55"/>
      <c r="AF217" s="55"/>
      <c r="AG217" s="55"/>
      <c r="AH217" s="55"/>
      <c r="AI217" s="55"/>
      <c r="AJ217" s="55"/>
      <c r="AK217" s="55"/>
      <c r="AL217" s="55"/>
    </row>
    <row r="218" spans="12:38" s="56" customFormat="1" x14ac:dyDescent="0.15"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277"/>
      <c r="AC218" s="277"/>
      <c r="AD218" s="277"/>
      <c r="AE218" s="55"/>
      <c r="AF218" s="55"/>
      <c r="AG218" s="55"/>
      <c r="AH218" s="55"/>
      <c r="AI218" s="55"/>
      <c r="AJ218" s="55"/>
      <c r="AK218" s="55"/>
      <c r="AL218" s="55"/>
    </row>
    <row r="219" spans="12:38" s="56" customFormat="1" x14ac:dyDescent="0.15"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277"/>
      <c r="AC219" s="277"/>
      <c r="AD219" s="277"/>
      <c r="AE219" s="55"/>
      <c r="AF219" s="55"/>
      <c r="AG219" s="55"/>
      <c r="AH219" s="55"/>
      <c r="AI219" s="55"/>
      <c r="AJ219" s="55"/>
      <c r="AK219" s="55"/>
      <c r="AL219" s="55"/>
    </row>
    <row r="220" spans="12:38" s="56" customFormat="1" x14ac:dyDescent="0.15"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277"/>
      <c r="AC220" s="277"/>
      <c r="AD220" s="277"/>
      <c r="AE220" s="55"/>
      <c r="AF220" s="55"/>
      <c r="AG220" s="55"/>
      <c r="AH220" s="55"/>
      <c r="AI220" s="55"/>
      <c r="AJ220" s="55"/>
      <c r="AK220" s="55"/>
      <c r="AL220" s="55"/>
    </row>
    <row r="221" spans="12:38" s="56" customFormat="1" x14ac:dyDescent="0.15"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277"/>
      <c r="AC221" s="277"/>
      <c r="AD221" s="277"/>
      <c r="AE221" s="55"/>
      <c r="AF221" s="55"/>
      <c r="AG221" s="55"/>
      <c r="AH221" s="55"/>
      <c r="AI221" s="55"/>
      <c r="AJ221" s="55"/>
      <c r="AK221" s="55"/>
      <c r="AL221" s="55"/>
    </row>
    <row r="222" spans="12:38" s="56" customFormat="1" x14ac:dyDescent="0.15"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  <c r="AB222" s="277"/>
      <c r="AC222" s="277"/>
      <c r="AD222" s="277"/>
      <c r="AE222" s="55"/>
      <c r="AF222" s="55"/>
      <c r="AG222" s="55"/>
      <c r="AH222" s="55"/>
      <c r="AI222" s="55"/>
      <c r="AJ222" s="55"/>
      <c r="AK222" s="55"/>
      <c r="AL222" s="55"/>
    </row>
    <row r="223" spans="12:38" s="56" customFormat="1" x14ac:dyDescent="0.15"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  <c r="AB223" s="277"/>
      <c r="AC223" s="277"/>
      <c r="AD223" s="277"/>
      <c r="AE223" s="55"/>
      <c r="AF223" s="55"/>
      <c r="AG223" s="55"/>
      <c r="AH223" s="55"/>
      <c r="AI223" s="55"/>
      <c r="AJ223" s="55"/>
      <c r="AK223" s="55"/>
      <c r="AL223" s="55"/>
    </row>
    <row r="224" spans="12:38" s="56" customFormat="1" x14ac:dyDescent="0.15"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  <c r="AB224" s="277"/>
      <c r="AC224" s="277"/>
      <c r="AD224" s="277"/>
      <c r="AE224" s="55"/>
      <c r="AF224" s="55"/>
      <c r="AG224" s="55"/>
      <c r="AH224" s="55"/>
      <c r="AI224" s="55"/>
      <c r="AJ224" s="55"/>
      <c r="AK224" s="55"/>
      <c r="AL224" s="55"/>
    </row>
    <row r="225" spans="12:38" s="56" customFormat="1" x14ac:dyDescent="0.15"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  <c r="AB225" s="277"/>
      <c r="AC225" s="277"/>
      <c r="AD225" s="277"/>
      <c r="AE225" s="55"/>
      <c r="AF225" s="55"/>
      <c r="AG225" s="55"/>
      <c r="AH225" s="55"/>
      <c r="AI225" s="55"/>
      <c r="AJ225" s="55"/>
      <c r="AK225" s="55"/>
      <c r="AL225" s="55"/>
    </row>
    <row r="226" spans="12:38" s="56" customFormat="1" x14ac:dyDescent="0.15"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  <c r="AB226" s="277"/>
      <c r="AC226" s="277"/>
      <c r="AD226" s="277"/>
      <c r="AE226" s="55"/>
      <c r="AF226" s="55"/>
      <c r="AG226" s="55"/>
      <c r="AH226" s="55"/>
      <c r="AI226" s="55"/>
      <c r="AJ226" s="55"/>
      <c r="AK226" s="55"/>
      <c r="AL226" s="55"/>
    </row>
    <row r="227" spans="12:38" s="56" customFormat="1" x14ac:dyDescent="0.15"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  <c r="AB227" s="277"/>
      <c r="AC227" s="277"/>
      <c r="AD227" s="277"/>
      <c r="AE227" s="55"/>
      <c r="AF227" s="55"/>
      <c r="AG227" s="55"/>
      <c r="AH227" s="55"/>
      <c r="AI227" s="55"/>
      <c r="AJ227" s="55"/>
      <c r="AK227" s="55"/>
      <c r="AL227" s="55"/>
    </row>
    <row r="228" spans="12:38" s="56" customFormat="1" x14ac:dyDescent="0.15"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  <c r="AB228" s="277"/>
      <c r="AC228" s="277"/>
      <c r="AD228" s="277"/>
      <c r="AE228" s="55"/>
      <c r="AF228" s="55"/>
      <c r="AG228" s="55"/>
      <c r="AH228" s="55"/>
      <c r="AI228" s="55"/>
      <c r="AJ228" s="55"/>
      <c r="AK228" s="55"/>
      <c r="AL228" s="55"/>
    </row>
    <row r="229" spans="12:38" s="56" customFormat="1" x14ac:dyDescent="0.15"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  <c r="AB229" s="277"/>
      <c r="AC229" s="277"/>
      <c r="AD229" s="277"/>
      <c r="AE229" s="55"/>
      <c r="AF229" s="55"/>
      <c r="AG229" s="55"/>
      <c r="AH229" s="55"/>
      <c r="AI229" s="55"/>
      <c r="AJ229" s="55"/>
      <c r="AK229" s="55"/>
      <c r="AL229" s="55"/>
    </row>
    <row r="230" spans="12:38" s="56" customFormat="1" x14ac:dyDescent="0.15"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  <c r="AB230" s="277"/>
      <c r="AC230" s="277"/>
      <c r="AD230" s="277"/>
      <c r="AE230" s="55"/>
      <c r="AF230" s="55"/>
      <c r="AG230" s="55"/>
      <c r="AH230" s="55"/>
      <c r="AI230" s="55"/>
      <c r="AJ230" s="55"/>
      <c r="AK230" s="55"/>
      <c r="AL230" s="55"/>
    </row>
    <row r="231" spans="12:38" s="56" customFormat="1" x14ac:dyDescent="0.15"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  <c r="AB231" s="277"/>
      <c r="AC231" s="277"/>
      <c r="AD231" s="277"/>
      <c r="AE231" s="55"/>
      <c r="AF231" s="55"/>
      <c r="AG231" s="55"/>
      <c r="AH231" s="55"/>
      <c r="AI231" s="55"/>
      <c r="AJ231" s="55"/>
      <c r="AK231" s="55"/>
      <c r="AL231" s="55"/>
    </row>
    <row r="232" spans="12:38" s="56" customFormat="1" x14ac:dyDescent="0.15"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  <c r="AB232" s="277"/>
      <c r="AC232" s="277"/>
      <c r="AD232" s="277"/>
      <c r="AE232" s="55"/>
      <c r="AF232" s="55"/>
      <c r="AG232" s="55"/>
      <c r="AH232" s="55"/>
      <c r="AI232" s="55"/>
      <c r="AJ232" s="55"/>
      <c r="AK232" s="55"/>
      <c r="AL232" s="55"/>
    </row>
    <row r="233" spans="12:38" s="56" customFormat="1" x14ac:dyDescent="0.15"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  <c r="AB233" s="277"/>
      <c r="AC233" s="277"/>
      <c r="AD233" s="277"/>
      <c r="AE233" s="55"/>
      <c r="AF233" s="55"/>
      <c r="AG233" s="55"/>
      <c r="AH233" s="55"/>
      <c r="AI233" s="55"/>
      <c r="AJ233" s="55"/>
      <c r="AK233" s="55"/>
      <c r="AL233" s="55"/>
    </row>
    <row r="234" spans="12:38" s="56" customFormat="1" x14ac:dyDescent="0.15"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  <c r="AB234" s="277"/>
      <c r="AC234" s="277"/>
      <c r="AD234" s="277"/>
      <c r="AE234" s="55"/>
      <c r="AF234" s="55"/>
      <c r="AG234" s="55"/>
      <c r="AH234" s="55"/>
      <c r="AI234" s="55"/>
      <c r="AJ234" s="55"/>
      <c r="AK234" s="55"/>
      <c r="AL234" s="55"/>
    </row>
    <row r="235" spans="12:38" s="56" customFormat="1" x14ac:dyDescent="0.15"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  <c r="AB235" s="277"/>
      <c r="AC235" s="277"/>
      <c r="AD235" s="277"/>
      <c r="AE235" s="55"/>
      <c r="AF235" s="55"/>
      <c r="AG235" s="55"/>
      <c r="AH235" s="55"/>
      <c r="AI235" s="55"/>
      <c r="AJ235" s="55"/>
      <c r="AK235" s="55"/>
      <c r="AL235" s="55"/>
    </row>
    <row r="236" spans="12:38" s="56" customFormat="1" x14ac:dyDescent="0.15"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  <c r="AB236" s="277"/>
      <c r="AC236" s="277"/>
      <c r="AD236" s="277"/>
      <c r="AE236" s="55"/>
      <c r="AF236" s="55"/>
      <c r="AG236" s="55"/>
      <c r="AH236" s="55"/>
      <c r="AI236" s="55"/>
      <c r="AJ236" s="55"/>
      <c r="AK236" s="55"/>
      <c r="AL236" s="55"/>
    </row>
    <row r="237" spans="12:38" s="56" customFormat="1" x14ac:dyDescent="0.15"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  <c r="AB237" s="277"/>
      <c r="AC237" s="277"/>
      <c r="AD237" s="277"/>
      <c r="AE237" s="55"/>
      <c r="AF237" s="55"/>
      <c r="AG237" s="55"/>
      <c r="AH237" s="55"/>
      <c r="AI237" s="55"/>
      <c r="AJ237" s="55"/>
      <c r="AK237" s="55"/>
      <c r="AL237" s="55"/>
    </row>
    <row r="238" spans="12:38" s="56" customFormat="1" x14ac:dyDescent="0.15"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  <c r="AB238" s="277"/>
      <c r="AC238" s="277"/>
      <c r="AD238" s="277"/>
      <c r="AE238" s="55"/>
      <c r="AF238" s="55"/>
      <c r="AG238" s="55"/>
      <c r="AH238" s="55"/>
      <c r="AI238" s="55"/>
      <c r="AJ238" s="55"/>
      <c r="AK238" s="55"/>
      <c r="AL238" s="55"/>
    </row>
    <row r="239" spans="12:38" s="56" customFormat="1" x14ac:dyDescent="0.15"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  <c r="AB239" s="277"/>
      <c r="AC239" s="277"/>
      <c r="AD239" s="277"/>
      <c r="AE239" s="55"/>
      <c r="AF239" s="55"/>
      <c r="AG239" s="55"/>
      <c r="AH239" s="55"/>
      <c r="AI239" s="55"/>
      <c r="AJ239" s="55"/>
      <c r="AK239" s="55"/>
      <c r="AL239" s="55"/>
    </row>
    <row r="240" spans="12:38" s="56" customFormat="1" x14ac:dyDescent="0.15"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  <c r="AB240" s="277"/>
      <c r="AC240" s="277"/>
      <c r="AD240" s="277"/>
      <c r="AE240" s="55"/>
      <c r="AF240" s="55"/>
      <c r="AG240" s="55"/>
      <c r="AH240" s="55"/>
      <c r="AI240" s="55"/>
      <c r="AJ240" s="55"/>
      <c r="AK240" s="55"/>
      <c r="AL240" s="55"/>
    </row>
    <row r="241" spans="12:38" s="56" customFormat="1" x14ac:dyDescent="0.15"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  <c r="AB241" s="277"/>
      <c r="AC241" s="277"/>
      <c r="AD241" s="277"/>
      <c r="AE241" s="55"/>
      <c r="AF241" s="55"/>
      <c r="AG241" s="55"/>
      <c r="AH241" s="55"/>
      <c r="AI241" s="55"/>
      <c r="AJ241" s="55"/>
      <c r="AK241" s="55"/>
      <c r="AL241" s="55"/>
    </row>
    <row r="242" spans="12:38" s="56" customFormat="1" x14ac:dyDescent="0.15"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  <c r="AB242" s="277"/>
      <c r="AC242" s="277"/>
      <c r="AD242" s="277"/>
      <c r="AE242" s="55"/>
      <c r="AF242" s="55"/>
      <c r="AG242" s="55"/>
      <c r="AH242" s="55"/>
      <c r="AI242" s="55"/>
      <c r="AJ242" s="55"/>
      <c r="AK242" s="55"/>
      <c r="AL242" s="55"/>
    </row>
    <row r="243" spans="12:38" s="56" customFormat="1" x14ac:dyDescent="0.15"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  <c r="AB243" s="277"/>
      <c r="AC243" s="277"/>
      <c r="AD243" s="277"/>
      <c r="AE243" s="55"/>
      <c r="AF243" s="55"/>
      <c r="AG243" s="55"/>
      <c r="AH243" s="55"/>
      <c r="AI243" s="55"/>
      <c r="AJ243" s="55"/>
      <c r="AK243" s="55"/>
      <c r="AL243" s="55"/>
    </row>
    <row r="244" spans="12:38" s="56" customFormat="1" x14ac:dyDescent="0.15"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  <c r="AB244" s="277"/>
      <c r="AC244" s="277"/>
      <c r="AD244" s="277"/>
      <c r="AE244" s="55"/>
      <c r="AF244" s="55"/>
      <c r="AG244" s="55"/>
      <c r="AH244" s="55"/>
      <c r="AI244" s="55"/>
      <c r="AJ244" s="55"/>
      <c r="AK244" s="55"/>
      <c r="AL244" s="55"/>
    </row>
    <row r="245" spans="12:38" s="56" customFormat="1" x14ac:dyDescent="0.15"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  <c r="AB245" s="277"/>
      <c r="AC245" s="277"/>
      <c r="AD245" s="277"/>
      <c r="AE245" s="55"/>
      <c r="AF245" s="55"/>
      <c r="AG245" s="55"/>
      <c r="AH245" s="55"/>
      <c r="AI245" s="55"/>
      <c r="AJ245" s="55"/>
      <c r="AK245" s="55"/>
      <c r="AL245" s="55"/>
    </row>
    <row r="246" spans="12:38" s="56" customFormat="1" x14ac:dyDescent="0.15"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  <c r="AB246" s="277"/>
      <c r="AC246" s="277"/>
      <c r="AD246" s="277"/>
      <c r="AE246" s="55"/>
      <c r="AF246" s="55"/>
      <c r="AG246" s="55"/>
      <c r="AH246" s="55"/>
      <c r="AI246" s="55"/>
      <c r="AJ246" s="55"/>
      <c r="AK246" s="55"/>
      <c r="AL246" s="55"/>
    </row>
    <row r="247" spans="12:38" s="56" customFormat="1" x14ac:dyDescent="0.15"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  <c r="AB247" s="277"/>
      <c r="AC247" s="277"/>
      <c r="AD247" s="277"/>
      <c r="AE247" s="55"/>
      <c r="AF247" s="55"/>
      <c r="AG247" s="55"/>
      <c r="AH247" s="55"/>
      <c r="AI247" s="55"/>
      <c r="AJ247" s="55"/>
      <c r="AK247" s="55"/>
      <c r="AL247" s="55"/>
    </row>
    <row r="248" spans="12:38" s="56" customFormat="1" x14ac:dyDescent="0.15"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  <c r="AB248" s="277"/>
      <c r="AC248" s="277"/>
      <c r="AD248" s="277"/>
      <c r="AE248" s="55"/>
      <c r="AF248" s="55"/>
      <c r="AG248" s="55"/>
      <c r="AH248" s="55"/>
      <c r="AI248" s="55"/>
      <c r="AJ248" s="55"/>
      <c r="AK248" s="55"/>
      <c r="AL248" s="55"/>
    </row>
    <row r="249" spans="12:38" s="56" customFormat="1" x14ac:dyDescent="0.15"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  <c r="AB249" s="277"/>
      <c r="AC249" s="277"/>
      <c r="AD249" s="277"/>
      <c r="AE249" s="55"/>
      <c r="AF249" s="55"/>
      <c r="AG249" s="55"/>
      <c r="AH249" s="55"/>
      <c r="AI249" s="55"/>
      <c r="AJ249" s="55"/>
      <c r="AK249" s="55"/>
      <c r="AL249" s="55"/>
    </row>
    <row r="250" spans="12:38" s="56" customFormat="1" x14ac:dyDescent="0.15"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  <c r="AB250" s="277"/>
      <c r="AC250" s="277"/>
      <c r="AD250" s="277"/>
      <c r="AE250" s="55"/>
      <c r="AF250" s="55"/>
      <c r="AG250" s="55"/>
      <c r="AH250" s="55"/>
      <c r="AI250" s="55"/>
      <c r="AJ250" s="55"/>
      <c r="AK250" s="55"/>
      <c r="AL250" s="55"/>
    </row>
  </sheetData>
  <sheetProtection algorithmName="SHA-512" hashValue="3YwrZZl9TzZWvm9OlRwe+rIgGeXGZRgEWIW9CRrsoezhet36KPLa3pAm9YK4k4iYZ/62+joenMA1xajKcI87dQ==" saltValue="P2QiXCCneby453txTPiTFw==" spinCount="100000" sheet="1" formatCells="0" formatColumns="0" formatRows="0" insertColumns="0" insertRows="0" insertHyperlinks="0" deleteColumns="0" deleteRows="0" sort="0" autoFilter="0" pivotTables="0"/>
  <dataConsolidate/>
  <mergeCells count="76">
    <mergeCell ref="C23:E23"/>
    <mergeCell ref="C22:E22"/>
    <mergeCell ref="H19:J19"/>
    <mergeCell ref="B66:J66"/>
    <mergeCell ref="C13:G13"/>
    <mergeCell ref="B53:F53"/>
    <mergeCell ref="B15:B16"/>
    <mergeCell ref="D15:E15"/>
    <mergeCell ref="D16:E16"/>
    <mergeCell ref="B17:B18"/>
    <mergeCell ref="B26:B34"/>
    <mergeCell ref="E33:J33"/>
    <mergeCell ref="E34:J34"/>
    <mergeCell ref="I40:I41"/>
    <mergeCell ref="J40:J41"/>
    <mergeCell ref="F36:H36"/>
    <mergeCell ref="B19:B21"/>
    <mergeCell ref="D19:F19"/>
    <mergeCell ref="D20:F20"/>
    <mergeCell ref="C12:G12"/>
    <mergeCell ref="D17:E17"/>
    <mergeCell ref="D18:I18"/>
    <mergeCell ref="I12:J12"/>
    <mergeCell ref="B14:K14"/>
    <mergeCell ref="I13:J13"/>
    <mergeCell ref="E27:J27"/>
    <mergeCell ref="E30:J30"/>
    <mergeCell ref="C29:J29"/>
    <mergeCell ref="C26:C28"/>
    <mergeCell ref="E28:J28"/>
    <mergeCell ref="D56:F56"/>
    <mergeCell ref="E31:J31"/>
    <mergeCell ref="B38:B39"/>
    <mergeCell ref="I36:K37"/>
    <mergeCell ref="C40:H40"/>
    <mergeCell ref="B35:B37"/>
    <mergeCell ref="C41:H41"/>
    <mergeCell ref="B47:J47"/>
    <mergeCell ref="B44:J44"/>
    <mergeCell ref="C39:H39"/>
    <mergeCell ref="C35:H35"/>
    <mergeCell ref="F37:H37"/>
    <mergeCell ref="D54:F54"/>
    <mergeCell ref="D55:F55"/>
    <mergeCell ref="D63:F63"/>
    <mergeCell ref="D21:F21"/>
    <mergeCell ref="D57:F57"/>
    <mergeCell ref="C30:C31"/>
    <mergeCell ref="C33:C34"/>
    <mergeCell ref="C24:D24"/>
    <mergeCell ref="C25:G25"/>
    <mergeCell ref="E26:J26"/>
    <mergeCell ref="C38:H38"/>
    <mergeCell ref="B62:C62"/>
    <mergeCell ref="D58:F58"/>
    <mergeCell ref="D59:F59"/>
    <mergeCell ref="D60:F60"/>
    <mergeCell ref="D61:F61"/>
    <mergeCell ref="D62:F62"/>
    <mergeCell ref="B40:B41"/>
    <mergeCell ref="B63:C63"/>
    <mergeCell ref="B54:C54"/>
    <mergeCell ref="B55:C55"/>
    <mergeCell ref="B56:C56"/>
    <mergeCell ref="B57:C57"/>
    <mergeCell ref="B58:C58"/>
    <mergeCell ref="B59:C59"/>
    <mergeCell ref="B60:C60"/>
    <mergeCell ref="B61:C61"/>
    <mergeCell ref="H11:J11"/>
    <mergeCell ref="B1:J1"/>
    <mergeCell ref="B9:J9"/>
    <mergeCell ref="B7:J7"/>
    <mergeCell ref="C11:E11"/>
    <mergeCell ref="B2:J2"/>
    <mergeCell ref="A3:I3"/>
  </mergeCells>
  <phoneticPr fontId="1"/>
  <dataValidations count="6">
    <dataValidation type="list" allowBlank="1" showInputMessage="1" showErrorMessage="1" sqref="C35" xr:uid="{00000000-0002-0000-0000-000000000000}">
      <formula1>$L$35:$O$35</formula1>
    </dataValidation>
    <dataValidation type="list" allowBlank="1" showInputMessage="1" showErrorMessage="1" sqref="C39" xr:uid="{00000000-0002-0000-0000-000001000000}">
      <formula1>$L$39:$N$39</formula1>
    </dataValidation>
    <dataValidation type="list" allowBlank="1" showInputMessage="1" showErrorMessage="1" sqref="C41" xr:uid="{00000000-0002-0000-0000-000002000000}">
      <formula1>$L$41:$N$41</formula1>
    </dataValidation>
    <dataValidation type="list" allowBlank="1" showInputMessage="1" showErrorMessage="1" sqref="C25:G25" xr:uid="{00000000-0002-0000-0000-000003000000}">
      <formula1>$L$25:$T$25</formula1>
    </dataValidation>
    <dataValidation type="list" allowBlank="1" showInputMessage="1" showErrorMessage="1" sqref="J40:J41" xr:uid="{00000000-0002-0000-0000-000004000000}">
      <formula1>$L$40:$N$40</formula1>
    </dataValidation>
    <dataValidation type="list" allowBlank="1" showInputMessage="1" showErrorMessage="1" sqref="C11:E11" xr:uid="{00000000-0002-0000-0000-000005000000}">
      <formula1>$L$11:$T$11</formula1>
    </dataValidation>
  </dataValidations>
  <pageMargins left="0.70866141732283472" right="0.70866141732283472" top="0.37" bottom="0.39" header="0.31496062992125984" footer="0.31496062992125984"/>
  <pageSetup paperSize="8" scale="86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3" tint="-0.499984740745262"/>
  </sheetPr>
  <dimension ref="A1:AW141"/>
  <sheetViews>
    <sheetView zoomScaleNormal="100" zoomScaleSheetLayoutView="100" workbookViewId="0">
      <selection activeCell="B5" sqref="B5:T5"/>
    </sheetView>
  </sheetViews>
  <sheetFormatPr defaultColWidth="9" defaultRowHeight="18.75" x14ac:dyDescent="0.15"/>
  <cols>
    <col min="1" max="1" width="1.25" style="57" customWidth="1"/>
    <col min="2" max="2" width="12.875" style="97" customWidth="1"/>
    <col min="3" max="3" width="0.875" style="97" customWidth="1"/>
    <col min="4" max="4" width="1.875" style="57" customWidth="1"/>
    <col min="5" max="5" width="2.75" style="57" customWidth="1"/>
    <col min="6" max="6" width="4.625" style="57" customWidth="1"/>
    <col min="7" max="7" width="8.5" style="57" customWidth="1"/>
    <col min="8" max="8" width="7" style="57" customWidth="1"/>
    <col min="9" max="9" width="3.5" style="57" customWidth="1"/>
    <col min="10" max="10" width="2.625" style="57" customWidth="1"/>
    <col min="11" max="11" width="4.625" style="57" customWidth="1"/>
    <col min="12" max="12" width="6.25" style="57" customWidth="1"/>
    <col min="13" max="13" width="3" style="57" customWidth="1"/>
    <col min="14" max="15" width="7.25" style="57" customWidth="1"/>
    <col min="16" max="16" width="6.375" style="57" customWidth="1"/>
    <col min="17" max="17" width="3" style="57" customWidth="1"/>
    <col min="18" max="18" width="6.5" style="57" customWidth="1"/>
    <col min="19" max="19" width="0.625" style="57" customWidth="1"/>
    <col min="20" max="20" width="1.625" style="57" customWidth="1"/>
    <col min="21" max="49" width="9" style="56"/>
    <col min="50" max="16384" width="9" style="57"/>
  </cols>
  <sheetData>
    <row r="1" spans="1:20" ht="3" customHeight="1" x14ac:dyDescent="0.15">
      <c r="A1" s="75"/>
      <c r="B1" s="76"/>
      <c r="C1" s="76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</row>
    <row r="2" spans="1:20" ht="21.75" customHeight="1" x14ac:dyDescent="0.15">
      <c r="A2" s="359" t="s">
        <v>68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</row>
    <row r="3" spans="1:20" ht="3" customHeight="1" x14ac:dyDescent="0.15">
      <c r="A3" s="75"/>
      <c r="B3" s="76"/>
      <c r="C3" s="76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</row>
    <row r="4" spans="1:20" ht="29.25" customHeight="1" x14ac:dyDescent="0.15">
      <c r="A4" s="220" t="s">
        <v>221</v>
      </c>
      <c r="B4" s="221"/>
      <c r="C4" s="225" t="str">
        <f ca="1">"第"&amp;YEAR(TODAY())-1957&amp;"回中部日本吹奏楽コンクール富山県大会　参加申込書"</f>
        <v>第69回中部日本吹奏楽コンクール富山県大会　参加申込書</v>
      </c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3"/>
      <c r="R4" s="223"/>
      <c r="S4" s="223"/>
      <c r="T4" s="224"/>
    </row>
    <row r="5" spans="1:20" ht="22.5" customHeight="1" thickBot="1" x14ac:dyDescent="0.2">
      <c r="A5" s="77"/>
      <c r="B5" s="369" t="str">
        <f ca="1">("第"&amp;YEAR(TODAY())-1957&amp;"回中部日本吹奏楽コンクール本大会　富山県予選")</f>
        <v>第69回中部日本吹奏楽コンクール本大会　富山県予選</v>
      </c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369"/>
      <c r="R5" s="369"/>
      <c r="S5" s="369"/>
      <c r="T5" s="369"/>
    </row>
    <row r="6" spans="1:20" ht="29.25" customHeight="1" x14ac:dyDescent="0.15">
      <c r="A6" s="226"/>
      <c r="B6" s="227" t="s">
        <v>19</v>
      </c>
      <c r="C6" s="228"/>
      <c r="D6" s="128"/>
      <c r="E6" s="365" t="str">
        <f>'入力シート（ここに入力）'!C11</f>
        <v>※ 選択して下さい</v>
      </c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78"/>
    </row>
    <row r="7" spans="1:20" ht="29.25" customHeight="1" x14ac:dyDescent="0.15">
      <c r="A7" s="229"/>
      <c r="B7" s="230" t="s">
        <v>21</v>
      </c>
      <c r="C7" s="231"/>
      <c r="D7" s="129"/>
      <c r="E7" s="370">
        <f>'入力シート（ここに入力）'!C12</f>
        <v>0</v>
      </c>
      <c r="F7" s="370"/>
      <c r="G7" s="370"/>
      <c r="H7" s="370"/>
      <c r="I7" s="370"/>
      <c r="J7" s="370"/>
      <c r="K7" s="370"/>
      <c r="L7" s="370"/>
      <c r="M7" s="370"/>
      <c r="N7" s="370"/>
      <c r="O7" s="370"/>
      <c r="P7" s="370"/>
      <c r="Q7" s="370"/>
      <c r="R7" s="103" t="str">
        <f>IF('入力シート（ここに入力）'!I13&lt;&gt; "","※合同","")</f>
        <v/>
      </c>
      <c r="S7" s="103"/>
      <c r="T7" s="79"/>
    </row>
    <row r="8" spans="1:20" ht="29.25" customHeight="1" x14ac:dyDescent="0.15">
      <c r="A8" s="229"/>
      <c r="B8" s="230" t="s">
        <v>20</v>
      </c>
      <c r="C8" s="232"/>
      <c r="D8" s="130"/>
      <c r="E8" s="77" t="s">
        <v>6</v>
      </c>
      <c r="F8" s="374">
        <f>'入力シート（ここに入力）'!D17</f>
        <v>0</v>
      </c>
      <c r="G8" s="374"/>
      <c r="H8" s="368">
        <f>'入力シート（ここに入力）'!D18</f>
        <v>0</v>
      </c>
      <c r="I8" s="368"/>
      <c r="J8" s="368"/>
      <c r="K8" s="368"/>
      <c r="L8" s="368"/>
      <c r="M8" s="368"/>
      <c r="N8" s="368"/>
      <c r="O8" s="368"/>
      <c r="P8" s="368"/>
      <c r="Q8" s="368"/>
      <c r="R8" s="368"/>
      <c r="S8" s="368"/>
      <c r="T8" s="79"/>
    </row>
    <row r="9" spans="1:20" ht="29.25" customHeight="1" x14ac:dyDescent="0.15">
      <c r="A9" s="233"/>
      <c r="B9" s="234" t="s">
        <v>3</v>
      </c>
      <c r="C9" s="235"/>
      <c r="D9" s="131"/>
      <c r="E9" s="377" t="s">
        <v>23</v>
      </c>
      <c r="F9" s="377"/>
      <c r="G9" s="373">
        <f>'入力シート（ここに入力）'!D19</f>
        <v>0</v>
      </c>
      <c r="H9" s="373"/>
      <c r="I9" s="91"/>
      <c r="J9" s="375" t="s">
        <v>54</v>
      </c>
      <c r="K9" s="375"/>
      <c r="L9" s="376">
        <f>'入力シート（ここに入力）'!D20</f>
        <v>0</v>
      </c>
      <c r="M9" s="376"/>
      <c r="N9" s="376"/>
      <c r="O9" s="99" t="s">
        <v>24</v>
      </c>
      <c r="P9" s="374">
        <f>'入力シート（ここに入力）'!D21</f>
        <v>0</v>
      </c>
      <c r="Q9" s="374"/>
      <c r="R9" s="374"/>
      <c r="S9" s="374"/>
      <c r="T9" s="85"/>
    </row>
    <row r="10" spans="1:20" ht="29.25" customHeight="1" x14ac:dyDescent="0.15">
      <c r="A10" s="236"/>
      <c r="B10" s="237" t="s">
        <v>22</v>
      </c>
      <c r="C10" s="238"/>
      <c r="D10" s="132"/>
      <c r="E10" s="146" t="s">
        <v>72</v>
      </c>
      <c r="F10" s="147"/>
      <c r="G10" s="372">
        <f>'入力シート（ここに入力）'!C23</f>
        <v>0</v>
      </c>
      <c r="H10" s="372"/>
      <c r="I10" s="103"/>
      <c r="J10" s="124"/>
      <c r="K10" s="366" t="s">
        <v>9</v>
      </c>
      <c r="L10" s="367"/>
      <c r="M10" s="83"/>
      <c r="N10" s="360" t="s">
        <v>10</v>
      </c>
      <c r="O10" s="360"/>
      <c r="P10" s="103">
        <f>'入力シート（ここに入力）'!C24</f>
        <v>0</v>
      </c>
      <c r="Q10" s="83"/>
      <c r="R10" s="83" t="s">
        <v>11</v>
      </c>
      <c r="S10" s="83"/>
      <c r="T10" s="84"/>
    </row>
    <row r="11" spans="1:20" ht="29.25" customHeight="1" x14ac:dyDescent="0.15">
      <c r="A11" s="236"/>
      <c r="B11" s="237" t="s">
        <v>18</v>
      </c>
      <c r="C11" s="238"/>
      <c r="D11" s="132"/>
      <c r="E11" s="371" t="str">
        <f>IF('入力シート（ここに入力）'!C25="なし（小学校またはＢ部門）"," な　し ",'入力シート（ここに入力）'!C25)</f>
        <v>※ 選択してください</v>
      </c>
      <c r="F11" s="371"/>
      <c r="G11" s="371"/>
      <c r="H11" s="371"/>
      <c r="I11" s="371"/>
      <c r="J11" s="371"/>
      <c r="K11" s="371"/>
      <c r="L11" s="371"/>
      <c r="M11" s="371"/>
      <c r="N11" s="371"/>
      <c r="O11" s="371"/>
      <c r="P11" s="371"/>
      <c r="Q11" s="371"/>
      <c r="R11" s="371"/>
      <c r="S11" s="371"/>
      <c r="T11" s="84"/>
    </row>
    <row r="12" spans="1:20" ht="19.5" customHeight="1" x14ac:dyDescent="0.15">
      <c r="A12" s="239"/>
      <c r="B12" s="403" t="s">
        <v>17</v>
      </c>
      <c r="C12" s="232"/>
      <c r="D12" s="363" t="s">
        <v>181</v>
      </c>
      <c r="E12" s="364"/>
      <c r="F12" s="364"/>
      <c r="G12" s="364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85"/>
    </row>
    <row r="13" spans="1:20" ht="19.5" customHeight="1" x14ac:dyDescent="0.15">
      <c r="A13" s="239"/>
      <c r="B13" s="404"/>
      <c r="C13" s="232"/>
      <c r="D13" s="130"/>
      <c r="E13" s="100" t="s">
        <v>179</v>
      </c>
      <c r="F13" s="86"/>
      <c r="G13" s="361">
        <f>'入力シート（ここに入力）'!E26</f>
        <v>0</v>
      </c>
      <c r="H13" s="361"/>
      <c r="I13" s="361"/>
      <c r="J13" s="361"/>
      <c r="K13" s="361"/>
      <c r="L13" s="361"/>
      <c r="M13" s="361"/>
      <c r="N13" s="361"/>
      <c r="O13" s="361"/>
      <c r="P13" s="361"/>
      <c r="Q13" s="361"/>
      <c r="R13" s="361"/>
      <c r="S13" s="361"/>
      <c r="T13" s="85"/>
    </row>
    <row r="14" spans="1:20" ht="19.5" customHeight="1" x14ac:dyDescent="0.15">
      <c r="A14" s="239"/>
      <c r="B14" s="404"/>
      <c r="C14" s="232"/>
      <c r="D14" s="130"/>
      <c r="E14" s="101" t="s">
        <v>180</v>
      </c>
      <c r="F14" s="102"/>
      <c r="G14" s="362">
        <f>'入力シート（ここに入力）'!E27</f>
        <v>0</v>
      </c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/>
      <c r="S14" s="362"/>
      <c r="T14" s="85"/>
    </row>
    <row r="15" spans="1:20" ht="19.5" customHeight="1" x14ac:dyDescent="0.15">
      <c r="A15" s="240"/>
      <c r="B15" s="404"/>
      <c r="C15" s="241"/>
      <c r="D15" s="378" t="s">
        <v>177</v>
      </c>
      <c r="E15" s="379"/>
      <c r="F15" s="379"/>
      <c r="G15" s="379"/>
      <c r="H15" s="98"/>
      <c r="I15" s="98"/>
      <c r="J15" s="98"/>
      <c r="K15" s="98"/>
      <c r="L15" s="98" t="s">
        <v>178</v>
      </c>
      <c r="M15" s="98"/>
      <c r="N15" s="98"/>
      <c r="O15" s="77"/>
      <c r="P15" s="77"/>
      <c r="Q15" s="77"/>
      <c r="R15" s="77"/>
      <c r="S15" s="77"/>
      <c r="T15" s="85"/>
    </row>
    <row r="16" spans="1:20" ht="19.5" customHeight="1" x14ac:dyDescent="0.15">
      <c r="A16" s="407"/>
      <c r="B16" s="404"/>
      <c r="C16" s="242"/>
      <c r="D16" s="130"/>
      <c r="E16" s="100" t="s">
        <v>179</v>
      </c>
      <c r="F16" s="86"/>
      <c r="G16" s="380">
        <f>'入力シート（ここに入力）'!E30</f>
        <v>0</v>
      </c>
      <c r="H16" s="380"/>
      <c r="I16" s="380"/>
      <c r="J16" s="380"/>
      <c r="K16" s="380"/>
      <c r="L16" s="105" t="s">
        <v>179</v>
      </c>
      <c r="M16" s="86"/>
      <c r="N16" s="380">
        <f>'入力シート（ここに入力）'!E33</f>
        <v>0</v>
      </c>
      <c r="O16" s="380"/>
      <c r="P16" s="380"/>
      <c r="Q16" s="380"/>
      <c r="R16" s="380"/>
      <c r="S16" s="380"/>
      <c r="T16" s="85"/>
    </row>
    <row r="17" spans="1:24" ht="19.5" customHeight="1" x14ac:dyDescent="0.15">
      <c r="A17" s="407"/>
      <c r="B17" s="404"/>
      <c r="C17" s="242"/>
      <c r="D17" s="130"/>
      <c r="E17" s="101" t="s">
        <v>180</v>
      </c>
      <c r="F17" s="117"/>
      <c r="G17" s="410">
        <f>'入力シート（ここに入力）'!E31</f>
        <v>0</v>
      </c>
      <c r="H17" s="410"/>
      <c r="I17" s="410"/>
      <c r="J17" s="410"/>
      <c r="K17" s="410"/>
      <c r="L17" s="118" t="s">
        <v>180</v>
      </c>
      <c r="M17" s="117"/>
      <c r="N17" s="410">
        <f>'入力シート（ここに入力）'!E34</f>
        <v>0</v>
      </c>
      <c r="O17" s="410"/>
      <c r="P17" s="410"/>
      <c r="Q17" s="410"/>
      <c r="R17" s="410"/>
      <c r="S17" s="410"/>
      <c r="T17" s="85"/>
    </row>
    <row r="18" spans="1:24" ht="5.25" customHeight="1" x14ac:dyDescent="0.15">
      <c r="A18" s="243"/>
      <c r="B18" s="404"/>
      <c r="C18" s="242"/>
      <c r="D18" s="130"/>
      <c r="E18" s="98"/>
      <c r="F18" s="77"/>
      <c r="G18" s="115"/>
      <c r="H18" s="115"/>
      <c r="I18" s="115"/>
      <c r="J18" s="115"/>
      <c r="K18" s="115"/>
      <c r="L18" s="104"/>
      <c r="M18" s="77"/>
      <c r="N18" s="116"/>
      <c r="O18" s="116"/>
      <c r="P18" s="116"/>
      <c r="Q18" s="116"/>
      <c r="R18" s="116"/>
      <c r="S18" s="116"/>
      <c r="T18" s="85"/>
    </row>
    <row r="19" spans="1:24" ht="19.5" customHeight="1" x14ac:dyDescent="0.15">
      <c r="A19" s="243"/>
      <c r="B19" s="404"/>
      <c r="C19" s="242"/>
      <c r="D19" s="133" t="s">
        <v>182</v>
      </c>
      <c r="E19" s="109"/>
      <c r="F19" s="91"/>
      <c r="G19" s="91"/>
      <c r="H19" s="110"/>
      <c r="I19" s="406" t="str">
        <f>'入力シート（ここに入力）'!C35</f>
        <v>※ 選択して下さい</v>
      </c>
      <c r="J19" s="406"/>
      <c r="K19" s="406"/>
      <c r="L19" s="406"/>
      <c r="M19" s="406"/>
      <c r="N19" s="406"/>
      <c r="O19" s="406"/>
      <c r="P19" s="121"/>
      <c r="Q19" s="121"/>
      <c r="R19" s="121"/>
      <c r="S19" s="121"/>
      <c r="T19" s="122"/>
    </row>
    <row r="20" spans="1:24" ht="19.5" customHeight="1" x14ac:dyDescent="0.15">
      <c r="A20" s="243"/>
      <c r="B20" s="404"/>
      <c r="C20" s="242"/>
      <c r="D20" s="130"/>
      <c r="E20" s="119" t="s">
        <v>38</v>
      </c>
      <c r="F20" s="100"/>
      <c r="G20" s="100"/>
      <c r="H20" s="100"/>
      <c r="I20" s="362">
        <f>'入力シート（ここに入力）'!F36</f>
        <v>0</v>
      </c>
      <c r="J20" s="362"/>
      <c r="K20" s="362"/>
      <c r="L20" s="362"/>
      <c r="M20" s="362"/>
      <c r="N20" s="362"/>
      <c r="O20" s="362"/>
      <c r="P20" s="120"/>
      <c r="Q20" s="120"/>
      <c r="R20" s="120"/>
      <c r="S20" s="120"/>
      <c r="T20" s="123"/>
    </row>
    <row r="21" spans="1:24" ht="19.5" customHeight="1" x14ac:dyDescent="0.15">
      <c r="A21" s="243"/>
      <c r="B21" s="404"/>
      <c r="C21" s="242"/>
      <c r="D21" s="130"/>
      <c r="E21" s="409" t="s">
        <v>8</v>
      </c>
      <c r="F21" s="409"/>
      <c r="G21" s="409"/>
      <c r="H21" s="409"/>
      <c r="I21" s="362">
        <f>'入力シート（ここに入力）'!F37</f>
        <v>0</v>
      </c>
      <c r="J21" s="362"/>
      <c r="K21" s="362"/>
      <c r="L21" s="362"/>
      <c r="M21" s="362"/>
      <c r="N21" s="362"/>
      <c r="O21" s="362"/>
      <c r="P21" s="120"/>
      <c r="Q21" s="120"/>
      <c r="R21" s="120"/>
      <c r="S21" s="120"/>
      <c r="T21" s="123"/>
    </row>
    <row r="22" spans="1:24" ht="21.75" customHeight="1" x14ac:dyDescent="0.15">
      <c r="A22" s="243"/>
      <c r="B22" s="405"/>
      <c r="C22" s="242"/>
      <c r="D22" s="129"/>
      <c r="E22" s="408" t="s">
        <v>234</v>
      </c>
      <c r="F22" s="408"/>
      <c r="G22" s="408"/>
      <c r="H22" s="408"/>
      <c r="I22" s="408"/>
      <c r="J22" s="408"/>
      <c r="K22" s="408"/>
      <c r="L22" s="408"/>
      <c r="M22" s="408"/>
      <c r="N22" s="408"/>
      <c r="O22" s="408"/>
      <c r="P22" s="408"/>
      <c r="Q22" s="408"/>
      <c r="R22" s="408"/>
      <c r="S22" s="408"/>
      <c r="T22" s="85"/>
    </row>
    <row r="23" spans="1:24" ht="29.25" customHeight="1" x14ac:dyDescent="0.15">
      <c r="A23" s="244"/>
      <c r="B23" s="392" t="s">
        <v>183</v>
      </c>
      <c r="C23" s="392"/>
      <c r="D23" s="392"/>
      <c r="E23" s="392"/>
      <c r="F23" s="392"/>
      <c r="G23" s="392"/>
      <c r="H23" s="393" t="s">
        <v>35</v>
      </c>
      <c r="I23" s="394"/>
      <c r="J23" s="394"/>
      <c r="K23" s="394"/>
      <c r="L23" s="394"/>
      <c r="M23" s="394"/>
      <c r="N23" s="394"/>
      <c r="O23" s="394"/>
      <c r="P23" s="395"/>
      <c r="Q23" s="399" t="str">
        <f>'入力シート（ここに入力）'!C39</f>
        <v>※ 選択して下さい</v>
      </c>
      <c r="R23" s="360"/>
      <c r="S23" s="360"/>
      <c r="T23" s="400"/>
    </row>
    <row r="24" spans="1:24" ht="29.25" customHeight="1" thickBot="1" x14ac:dyDescent="0.2">
      <c r="A24" s="245"/>
      <c r="B24" s="384" t="s">
        <v>15</v>
      </c>
      <c r="C24" s="384"/>
      <c r="D24" s="384"/>
      <c r="E24" s="384"/>
      <c r="F24" s="384"/>
      <c r="G24" s="384"/>
      <c r="H24" s="396" t="s">
        <v>184</v>
      </c>
      <c r="I24" s="397"/>
      <c r="J24" s="397"/>
      <c r="K24" s="397"/>
      <c r="L24" s="397"/>
      <c r="M24" s="397"/>
      <c r="N24" s="397"/>
      <c r="O24" s="397"/>
      <c r="P24" s="398"/>
      <c r="Q24" s="386" t="str">
        <f>'入力シート（ここに入力）'!C41</f>
        <v>※ 選択して下さい</v>
      </c>
      <c r="R24" s="387"/>
      <c r="S24" s="387"/>
      <c r="T24" s="388"/>
    </row>
    <row r="25" spans="1:24" ht="10.5" customHeight="1" thickBot="1" x14ac:dyDescent="0.2">
      <c r="A25" s="77"/>
      <c r="B25" s="369"/>
      <c r="C25" s="369"/>
      <c r="D25" s="369"/>
      <c r="E25" s="369"/>
      <c r="F25" s="369"/>
      <c r="G25" s="369"/>
      <c r="H25" s="369"/>
      <c r="I25" s="369"/>
      <c r="J25" s="385"/>
      <c r="K25" s="385"/>
      <c r="L25" s="385"/>
      <c r="M25" s="385"/>
      <c r="N25" s="385"/>
      <c r="O25" s="385"/>
      <c r="P25" s="385"/>
      <c r="Q25" s="385"/>
      <c r="R25" s="385"/>
      <c r="S25" s="385"/>
      <c r="T25" s="385"/>
    </row>
    <row r="26" spans="1:24" ht="23.25" customHeight="1" x14ac:dyDescent="0.15">
      <c r="A26" s="88"/>
      <c r="B26" s="89"/>
      <c r="C26" s="89"/>
      <c r="D26" s="89"/>
      <c r="E26" s="89"/>
      <c r="F26" s="89"/>
      <c r="G26" s="89"/>
      <c r="H26" s="89"/>
      <c r="I26" s="90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</row>
    <row r="27" spans="1:24" ht="23.25" customHeight="1" x14ac:dyDescent="0.15">
      <c r="A27" s="92"/>
      <c r="B27" s="77"/>
      <c r="C27" s="77"/>
      <c r="D27" s="77"/>
      <c r="E27" s="77"/>
      <c r="F27" s="77"/>
      <c r="G27" s="77"/>
      <c r="H27" s="77"/>
      <c r="I27" s="85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</row>
    <row r="28" spans="1:24" ht="23.25" customHeight="1" x14ac:dyDescent="0.15">
      <c r="A28" s="92"/>
      <c r="B28" s="77"/>
      <c r="C28" s="77"/>
      <c r="D28" s="77"/>
      <c r="E28" s="77"/>
      <c r="F28" s="77"/>
      <c r="G28" s="77"/>
      <c r="H28" s="77"/>
      <c r="I28" s="85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</row>
    <row r="29" spans="1:24" ht="23.25" customHeight="1" x14ac:dyDescent="0.15">
      <c r="A29" s="92"/>
      <c r="B29" s="77"/>
      <c r="C29" s="77"/>
      <c r="D29" s="77"/>
      <c r="E29" s="77"/>
      <c r="F29" s="77"/>
      <c r="G29" s="77"/>
      <c r="H29" s="77"/>
      <c r="I29" s="85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</row>
    <row r="30" spans="1:24" ht="23.25" customHeight="1" x14ac:dyDescent="0.15">
      <c r="A30" s="92"/>
      <c r="B30" s="383" t="s">
        <v>146</v>
      </c>
      <c r="C30" s="383"/>
      <c r="D30" s="383"/>
      <c r="E30" s="383"/>
      <c r="F30" s="383"/>
      <c r="G30" s="383"/>
      <c r="H30" s="383"/>
      <c r="I30" s="85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</row>
    <row r="31" spans="1:24" ht="23.25" customHeight="1" x14ac:dyDescent="0.15">
      <c r="A31" s="92"/>
      <c r="B31" s="383" t="s">
        <v>186</v>
      </c>
      <c r="C31" s="383"/>
      <c r="D31" s="383"/>
      <c r="E31" s="383"/>
      <c r="F31" s="383"/>
      <c r="G31" s="383"/>
      <c r="H31" s="383"/>
      <c r="I31" s="85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</row>
    <row r="32" spans="1:24" ht="23.25" customHeight="1" x14ac:dyDescent="0.15">
      <c r="A32" s="401" t="s">
        <v>185</v>
      </c>
      <c r="B32" s="402"/>
      <c r="C32" s="402"/>
      <c r="D32" s="402"/>
      <c r="E32" s="402"/>
      <c r="F32" s="402"/>
      <c r="G32" s="402"/>
      <c r="H32" s="402"/>
      <c r="I32" s="141"/>
      <c r="J32" s="77"/>
      <c r="K32" s="77"/>
      <c r="L32" s="77"/>
      <c r="M32" s="77"/>
      <c r="N32" s="77"/>
      <c r="O32" s="77"/>
      <c r="P32" s="77"/>
      <c r="Q32" s="77"/>
      <c r="R32" s="195" t="str">
        <f ca="1">YEAR(TODAY())&amp;" 年 "&amp;MONTH(TODAY())&amp;" 月 "&amp;DAY(TODAY())&amp;" 日"</f>
        <v>2026 年 5 月 15 日</v>
      </c>
      <c r="S32" s="77"/>
      <c r="U32" s="201"/>
      <c r="V32" s="201"/>
      <c r="W32" s="201"/>
      <c r="X32" s="201"/>
    </row>
    <row r="33" spans="1:20" ht="23.25" customHeight="1" x14ac:dyDescent="0.15">
      <c r="A33" s="401"/>
      <c r="B33" s="402"/>
      <c r="C33" s="402"/>
      <c r="D33" s="402"/>
      <c r="E33" s="402"/>
      <c r="F33" s="402"/>
      <c r="G33" s="402"/>
      <c r="H33" s="402"/>
      <c r="I33" s="141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</row>
    <row r="34" spans="1:20" ht="23.25" customHeight="1" x14ac:dyDescent="0.15">
      <c r="A34" s="401"/>
      <c r="B34" s="402"/>
      <c r="C34" s="402"/>
      <c r="D34" s="402"/>
      <c r="E34" s="402"/>
      <c r="F34" s="402"/>
      <c r="G34" s="402"/>
      <c r="H34" s="402"/>
      <c r="I34" s="141"/>
      <c r="J34" s="77"/>
      <c r="K34" s="77" t="s">
        <v>12</v>
      </c>
      <c r="L34" s="77"/>
      <c r="M34" s="77"/>
      <c r="N34" s="77"/>
      <c r="O34" s="77"/>
      <c r="P34" s="77"/>
      <c r="Q34" s="77"/>
      <c r="R34" s="77"/>
      <c r="S34" s="77"/>
      <c r="T34" s="77"/>
    </row>
    <row r="35" spans="1:20" ht="23.25" customHeight="1" x14ac:dyDescent="0.15">
      <c r="A35" s="401"/>
      <c r="B35" s="402"/>
      <c r="C35" s="402"/>
      <c r="D35" s="402"/>
      <c r="E35" s="402"/>
      <c r="F35" s="402"/>
      <c r="G35" s="402"/>
      <c r="H35" s="402"/>
      <c r="I35" s="141"/>
      <c r="J35" s="77"/>
      <c r="K35" s="77" t="s">
        <v>53</v>
      </c>
      <c r="L35" s="77"/>
      <c r="M35" s="77"/>
      <c r="P35" s="77"/>
      <c r="Q35" s="77"/>
      <c r="R35" s="77"/>
      <c r="T35" s="77"/>
    </row>
    <row r="36" spans="1:20" ht="23.25" customHeight="1" x14ac:dyDescent="0.15">
      <c r="A36" s="92"/>
      <c r="B36" s="134"/>
      <c r="C36" s="134"/>
      <c r="D36" s="134"/>
      <c r="E36" s="134"/>
      <c r="F36" s="134"/>
      <c r="G36" s="134"/>
      <c r="H36" s="134"/>
      <c r="I36" s="85"/>
      <c r="J36" s="77"/>
      <c r="L36" s="77"/>
      <c r="M36" s="77"/>
      <c r="N36" s="77"/>
      <c r="O36" s="77"/>
      <c r="P36" s="77"/>
      <c r="Q36" s="77"/>
      <c r="R36" s="77"/>
      <c r="S36" s="77"/>
      <c r="T36" s="77"/>
    </row>
    <row r="37" spans="1:20" ht="15.75" customHeight="1" x14ac:dyDescent="0.15">
      <c r="A37" s="136"/>
      <c r="B37" s="134"/>
      <c r="C37" s="134"/>
      <c r="D37" s="134"/>
      <c r="E37" s="134"/>
      <c r="F37" s="134"/>
      <c r="G37" s="134"/>
      <c r="H37" s="134"/>
      <c r="I37" s="140"/>
      <c r="J37" s="77"/>
      <c r="K37" s="390" t="s">
        <v>16</v>
      </c>
      <c r="L37" s="390"/>
      <c r="M37" s="77"/>
      <c r="N37" s="391">
        <f>IF('入力シート（ここに入力）'!I13="",'入力シート（ここに入力）'!C12,'入力シート（ここに入力）'!I13)</f>
        <v>0</v>
      </c>
      <c r="O37" s="391"/>
      <c r="P37" s="391"/>
      <c r="Q37" s="391"/>
      <c r="R37" s="391"/>
      <c r="S37" s="391"/>
      <c r="T37" s="77"/>
    </row>
    <row r="38" spans="1:20" ht="15.75" customHeight="1" x14ac:dyDescent="0.15">
      <c r="A38" s="139"/>
      <c r="B38" s="134"/>
      <c r="C38" s="134"/>
      <c r="D38" s="134"/>
      <c r="E38" s="134"/>
      <c r="F38" s="134"/>
      <c r="G38" s="134"/>
      <c r="H38" s="134"/>
      <c r="I38" s="140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</row>
    <row r="39" spans="1:20" ht="34.5" customHeight="1" x14ac:dyDescent="0.15">
      <c r="A39" s="92"/>
      <c r="B39" s="134"/>
      <c r="C39" s="134"/>
      <c r="D39" s="134"/>
      <c r="E39" s="134"/>
      <c r="F39" s="134"/>
      <c r="G39" s="134"/>
      <c r="H39" s="134"/>
      <c r="I39" s="85"/>
      <c r="J39" s="77"/>
      <c r="K39" s="389" t="s">
        <v>13</v>
      </c>
      <c r="L39" s="389"/>
      <c r="M39" s="94"/>
      <c r="N39" s="95">
        <f>'入力シート（ここに入力）'!D15</f>
        <v>0</v>
      </c>
      <c r="O39" s="382">
        <f>'入力シート（ここに入力）'!D16</f>
        <v>0</v>
      </c>
      <c r="P39" s="382"/>
      <c r="Q39" s="96"/>
      <c r="R39" s="96" t="s">
        <v>14</v>
      </c>
      <c r="S39" s="138"/>
      <c r="T39" s="77"/>
    </row>
    <row r="40" spans="1:20" ht="12" customHeight="1" thickBot="1" x14ac:dyDescent="0.2">
      <c r="A40" s="93"/>
      <c r="B40" s="87"/>
      <c r="C40" s="87"/>
      <c r="D40" s="87"/>
      <c r="E40" s="87"/>
      <c r="F40" s="87"/>
      <c r="G40" s="87"/>
      <c r="H40" s="87"/>
      <c r="I40" s="82"/>
      <c r="J40" s="77"/>
      <c r="K40" s="77"/>
      <c r="L40" s="77"/>
      <c r="M40" s="77"/>
      <c r="N40" s="77"/>
      <c r="O40" s="77"/>
      <c r="P40" s="77"/>
      <c r="Q40" s="77"/>
      <c r="R40" s="77"/>
      <c r="S40" s="108"/>
      <c r="T40" s="77"/>
    </row>
    <row r="41" spans="1:20" ht="7.5" customHeight="1" x14ac:dyDescent="0.4">
      <c r="A41" s="381"/>
      <c r="B41" s="381"/>
      <c r="C41" s="381"/>
      <c r="D41" s="381"/>
      <c r="E41" s="381"/>
      <c r="F41" s="381"/>
      <c r="G41" s="381"/>
      <c r="H41" s="381"/>
      <c r="I41" s="381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</row>
    <row r="42" spans="1:20" s="56" customFormat="1" x14ac:dyDescent="0.15">
      <c r="B42" s="142"/>
      <c r="C42" s="142"/>
    </row>
    <row r="43" spans="1:20" s="56" customFormat="1" x14ac:dyDescent="0.15">
      <c r="B43" s="142"/>
      <c r="C43" s="142"/>
    </row>
    <row r="44" spans="1:20" s="56" customFormat="1" x14ac:dyDescent="0.15">
      <c r="B44" s="142"/>
      <c r="C44" s="142"/>
    </row>
    <row r="45" spans="1:20" s="56" customFormat="1" x14ac:dyDescent="0.15">
      <c r="B45" s="142"/>
      <c r="C45" s="142"/>
    </row>
    <row r="46" spans="1:20" s="56" customFormat="1" x14ac:dyDescent="0.15">
      <c r="B46" s="142"/>
      <c r="C46" s="142"/>
    </row>
    <row r="47" spans="1:20" s="56" customFormat="1" x14ac:dyDescent="0.15">
      <c r="B47" s="142"/>
      <c r="C47" s="142"/>
    </row>
    <row r="48" spans="1:20" s="56" customFormat="1" x14ac:dyDescent="0.15">
      <c r="B48" s="142"/>
      <c r="C48" s="142"/>
    </row>
    <row r="49" spans="2:3" s="56" customFormat="1" x14ac:dyDescent="0.15">
      <c r="B49" s="142"/>
      <c r="C49" s="142"/>
    </row>
    <row r="50" spans="2:3" s="56" customFormat="1" x14ac:dyDescent="0.15">
      <c r="B50" s="142"/>
      <c r="C50" s="142"/>
    </row>
    <row r="51" spans="2:3" s="56" customFormat="1" x14ac:dyDescent="0.15">
      <c r="B51" s="142"/>
      <c r="C51" s="142"/>
    </row>
    <row r="52" spans="2:3" s="56" customFormat="1" x14ac:dyDescent="0.15">
      <c r="B52" s="142"/>
      <c r="C52" s="142"/>
    </row>
    <row r="53" spans="2:3" s="56" customFormat="1" x14ac:dyDescent="0.15">
      <c r="B53" s="142"/>
      <c r="C53" s="142"/>
    </row>
    <row r="54" spans="2:3" s="56" customFormat="1" x14ac:dyDescent="0.15">
      <c r="B54" s="142"/>
      <c r="C54" s="142"/>
    </row>
    <row r="55" spans="2:3" s="56" customFormat="1" x14ac:dyDescent="0.15">
      <c r="B55" s="142"/>
      <c r="C55" s="142"/>
    </row>
    <row r="56" spans="2:3" s="56" customFormat="1" x14ac:dyDescent="0.15">
      <c r="B56" s="142"/>
      <c r="C56" s="142"/>
    </row>
    <row r="57" spans="2:3" s="56" customFormat="1" x14ac:dyDescent="0.15">
      <c r="B57" s="142"/>
      <c r="C57" s="142"/>
    </row>
    <row r="58" spans="2:3" s="56" customFormat="1" x14ac:dyDescent="0.15">
      <c r="B58" s="142"/>
      <c r="C58" s="142"/>
    </row>
    <row r="59" spans="2:3" s="56" customFormat="1" x14ac:dyDescent="0.15">
      <c r="B59" s="142"/>
      <c r="C59" s="142"/>
    </row>
    <row r="60" spans="2:3" s="56" customFormat="1" x14ac:dyDescent="0.15">
      <c r="B60" s="142"/>
      <c r="C60" s="142"/>
    </row>
    <row r="61" spans="2:3" s="56" customFormat="1" x14ac:dyDescent="0.15">
      <c r="B61" s="142"/>
      <c r="C61" s="142"/>
    </row>
    <row r="62" spans="2:3" s="56" customFormat="1" x14ac:dyDescent="0.15">
      <c r="B62" s="142"/>
      <c r="C62" s="142"/>
    </row>
    <row r="63" spans="2:3" s="56" customFormat="1" x14ac:dyDescent="0.15">
      <c r="B63" s="142"/>
      <c r="C63" s="142"/>
    </row>
    <row r="64" spans="2:3" s="56" customFormat="1" x14ac:dyDescent="0.15">
      <c r="B64" s="142"/>
      <c r="C64" s="142"/>
    </row>
    <row r="65" spans="2:3" s="56" customFormat="1" x14ac:dyDescent="0.15">
      <c r="B65" s="142"/>
      <c r="C65" s="142"/>
    </row>
    <row r="66" spans="2:3" s="56" customFormat="1" x14ac:dyDescent="0.15">
      <c r="B66" s="142"/>
      <c r="C66" s="142"/>
    </row>
    <row r="67" spans="2:3" s="56" customFormat="1" x14ac:dyDescent="0.15">
      <c r="B67" s="142"/>
      <c r="C67" s="142"/>
    </row>
    <row r="68" spans="2:3" s="56" customFormat="1" x14ac:dyDescent="0.15">
      <c r="B68" s="142"/>
      <c r="C68" s="142"/>
    </row>
    <row r="69" spans="2:3" s="56" customFormat="1" x14ac:dyDescent="0.15">
      <c r="B69" s="142"/>
      <c r="C69" s="142"/>
    </row>
    <row r="70" spans="2:3" s="56" customFormat="1" x14ac:dyDescent="0.15">
      <c r="B70" s="142"/>
      <c r="C70" s="142"/>
    </row>
    <row r="71" spans="2:3" s="56" customFormat="1" x14ac:dyDescent="0.15">
      <c r="B71" s="142"/>
      <c r="C71" s="142"/>
    </row>
    <row r="72" spans="2:3" s="56" customFormat="1" x14ac:dyDescent="0.15">
      <c r="B72" s="142"/>
      <c r="C72" s="142"/>
    </row>
    <row r="73" spans="2:3" s="56" customFormat="1" x14ac:dyDescent="0.15">
      <c r="B73" s="142"/>
      <c r="C73" s="142"/>
    </row>
    <row r="74" spans="2:3" s="56" customFormat="1" x14ac:dyDescent="0.15">
      <c r="B74" s="142"/>
      <c r="C74" s="142"/>
    </row>
    <row r="75" spans="2:3" s="56" customFormat="1" x14ac:dyDescent="0.15">
      <c r="B75" s="142"/>
      <c r="C75" s="142"/>
    </row>
    <row r="76" spans="2:3" s="56" customFormat="1" x14ac:dyDescent="0.15">
      <c r="B76" s="142"/>
      <c r="C76" s="142"/>
    </row>
    <row r="77" spans="2:3" s="56" customFormat="1" x14ac:dyDescent="0.15">
      <c r="B77" s="142"/>
      <c r="C77" s="142"/>
    </row>
    <row r="78" spans="2:3" s="56" customFormat="1" x14ac:dyDescent="0.15">
      <c r="B78" s="142"/>
      <c r="C78" s="142"/>
    </row>
    <row r="79" spans="2:3" s="56" customFormat="1" x14ac:dyDescent="0.15">
      <c r="B79" s="142"/>
      <c r="C79" s="142"/>
    </row>
    <row r="80" spans="2:3" s="56" customFormat="1" x14ac:dyDescent="0.15">
      <c r="B80" s="142"/>
      <c r="C80" s="142"/>
    </row>
    <row r="81" spans="2:3" s="56" customFormat="1" x14ac:dyDescent="0.15">
      <c r="B81" s="142"/>
      <c r="C81" s="142"/>
    </row>
    <row r="82" spans="2:3" s="56" customFormat="1" x14ac:dyDescent="0.15">
      <c r="B82" s="142"/>
      <c r="C82" s="142"/>
    </row>
    <row r="83" spans="2:3" s="56" customFormat="1" x14ac:dyDescent="0.15">
      <c r="B83" s="142"/>
      <c r="C83" s="142"/>
    </row>
    <row r="84" spans="2:3" s="56" customFormat="1" x14ac:dyDescent="0.15">
      <c r="B84" s="142"/>
      <c r="C84" s="142"/>
    </row>
    <row r="85" spans="2:3" s="56" customFormat="1" x14ac:dyDescent="0.15">
      <c r="B85" s="142"/>
      <c r="C85" s="142"/>
    </row>
    <row r="86" spans="2:3" s="56" customFormat="1" x14ac:dyDescent="0.15">
      <c r="B86" s="142"/>
      <c r="C86" s="142"/>
    </row>
    <row r="87" spans="2:3" s="56" customFormat="1" x14ac:dyDescent="0.15">
      <c r="B87" s="142"/>
      <c r="C87" s="142"/>
    </row>
    <row r="88" spans="2:3" s="56" customFormat="1" x14ac:dyDescent="0.15">
      <c r="B88" s="142"/>
      <c r="C88" s="142"/>
    </row>
    <row r="89" spans="2:3" s="56" customFormat="1" x14ac:dyDescent="0.15">
      <c r="B89" s="142"/>
      <c r="C89" s="142"/>
    </row>
    <row r="90" spans="2:3" s="56" customFormat="1" x14ac:dyDescent="0.15">
      <c r="B90" s="142"/>
      <c r="C90" s="142"/>
    </row>
    <row r="91" spans="2:3" s="56" customFormat="1" x14ac:dyDescent="0.15">
      <c r="B91" s="142"/>
      <c r="C91" s="142"/>
    </row>
    <row r="92" spans="2:3" s="56" customFormat="1" x14ac:dyDescent="0.15">
      <c r="B92" s="142"/>
      <c r="C92" s="142"/>
    </row>
    <row r="93" spans="2:3" s="56" customFormat="1" x14ac:dyDescent="0.15">
      <c r="B93" s="142"/>
      <c r="C93" s="142"/>
    </row>
    <row r="94" spans="2:3" s="56" customFormat="1" x14ac:dyDescent="0.15">
      <c r="B94" s="142"/>
      <c r="C94" s="142"/>
    </row>
    <row r="95" spans="2:3" s="56" customFormat="1" x14ac:dyDescent="0.15">
      <c r="B95" s="142"/>
      <c r="C95" s="142"/>
    </row>
    <row r="96" spans="2:3" s="56" customFormat="1" x14ac:dyDescent="0.15">
      <c r="B96" s="142"/>
      <c r="C96" s="142"/>
    </row>
    <row r="97" spans="2:3" s="56" customFormat="1" x14ac:dyDescent="0.15">
      <c r="B97" s="142"/>
      <c r="C97" s="142"/>
    </row>
    <row r="98" spans="2:3" s="56" customFormat="1" x14ac:dyDescent="0.15">
      <c r="B98" s="142"/>
      <c r="C98" s="142"/>
    </row>
    <row r="99" spans="2:3" s="56" customFormat="1" x14ac:dyDescent="0.15">
      <c r="B99" s="142"/>
      <c r="C99" s="142"/>
    </row>
    <row r="100" spans="2:3" s="56" customFormat="1" x14ac:dyDescent="0.15">
      <c r="B100" s="142"/>
      <c r="C100" s="142"/>
    </row>
    <row r="101" spans="2:3" s="56" customFormat="1" x14ac:dyDescent="0.15">
      <c r="B101" s="142"/>
      <c r="C101" s="142"/>
    </row>
    <row r="102" spans="2:3" s="56" customFormat="1" x14ac:dyDescent="0.15">
      <c r="B102" s="142"/>
      <c r="C102" s="142"/>
    </row>
    <row r="103" spans="2:3" s="56" customFormat="1" x14ac:dyDescent="0.15">
      <c r="B103" s="142"/>
      <c r="C103" s="142"/>
    </row>
    <row r="104" spans="2:3" s="56" customFormat="1" x14ac:dyDescent="0.15">
      <c r="B104" s="142"/>
      <c r="C104" s="142"/>
    </row>
    <row r="105" spans="2:3" s="56" customFormat="1" x14ac:dyDescent="0.15">
      <c r="B105" s="142"/>
      <c r="C105" s="142"/>
    </row>
    <row r="106" spans="2:3" s="56" customFormat="1" x14ac:dyDescent="0.15">
      <c r="B106" s="142"/>
      <c r="C106" s="142"/>
    </row>
    <row r="107" spans="2:3" s="56" customFormat="1" x14ac:dyDescent="0.15">
      <c r="B107" s="142"/>
      <c r="C107" s="142"/>
    </row>
    <row r="108" spans="2:3" s="56" customFormat="1" x14ac:dyDescent="0.15">
      <c r="B108" s="142"/>
      <c r="C108" s="142"/>
    </row>
    <row r="109" spans="2:3" s="56" customFormat="1" x14ac:dyDescent="0.15">
      <c r="B109" s="142"/>
      <c r="C109" s="142"/>
    </row>
    <row r="110" spans="2:3" s="56" customFormat="1" x14ac:dyDescent="0.15">
      <c r="B110" s="142"/>
      <c r="C110" s="142"/>
    </row>
    <row r="111" spans="2:3" s="56" customFormat="1" x14ac:dyDescent="0.15">
      <c r="B111" s="142"/>
      <c r="C111" s="142"/>
    </row>
    <row r="112" spans="2:3" s="56" customFormat="1" x14ac:dyDescent="0.15">
      <c r="B112" s="142"/>
      <c r="C112" s="142"/>
    </row>
    <row r="113" spans="2:3" s="56" customFormat="1" x14ac:dyDescent="0.15">
      <c r="B113" s="142"/>
      <c r="C113" s="142"/>
    </row>
    <row r="114" spans="2:3" s="56" customFormat="1" x14ac:dyDescent="0.15">
      <c r="B114" s="142"/>
      <c r="C114" s="142"/>
    </row>
    <row r="115" spans="2:3" s="56" customFormat="1" x14ac:dyDescent="0.15">
      <c r="B115" s="142"/>
      <c r="C115" s="142"/>
    </row>
    <row r="116" spans="2:3" s="56" customFormat="1" x14ac:dyDescent="0.15">
      <c r="B116" s="142"/>
      <c r="C116" s="142"/>
    </row>
    <row r="117" spans="2:3" s="56" customFormat="1" x14ac:dyDescent="0.15">
      <c r="B117" s="142"/>
      <c r="C117" s="142"/>
    </row>
    <row r="118" spans="2:3" s="56" customFormat="1" x14ac:dyDescent="0.15">
      <c r="B118" s="142"/>
      <c r="C118" s="142"/>
    </row>
    <row r="119" spans="2:3" s="56" customFormat="1" x14ac:dyDescent="0.15">
      <c r="B119" s="142"/>
      <c r="C119" s="142"/>
    </row>
    <row r="120" spans="2:3" s="56" customFormat="1" x14ac:dyDescent="0.15">
      <c r="B120" s="142"/>
      <c r="C120" s="142"/>
    </row>
    <row r="121" spans="2:3" s="56" customFormat="1" x14ac:dyDescent="0.15">
      <c r="B121" s="142"/>
      <c r="C121" s="142"/>
    </row>
    <row r="122" spans="2:3" s="56" customFormat="1" x14ac:dyDescent="0.15">
      <c r="B122" s="142"/>
      <c r="C122" s="142"/>
    </row>
    <row r="123" spans="2:3" s="56" customFormat="1" x14ac:dyDescent="0.15">
      <c r="B123" s="142"/>
      <c r="C123" s="142"/>
    </row>
    <row r="124" spans="2:3" s="56" customFormat="1" x14ac:dyDescent="0.15">
      <c r="B124" s="142"/>
      <c r="C124" s="142"/>
    </row>
    <row r="125" spans="2:3" s="56" customFormat="1" x14ac:dyDescent="0.15">
      <c r="B125" s="142"/>
      <c r="C125" s="142"/>
    </row>
    <row r="126" spans="2:3" s="56" customFormat="1" x14ac:dyDescent="0.15">
      <c r="B126" s="142"/>
      <c r="C126" s="142"/>
    </row>
    <row r="127" spans="2:3" s="56" customFormat="1" x14ac:dyDescent="0.15">
      <c r="B127" s="142"/>
      <c r="C127" s="142"/>
    </row>
    <row r="128" spans="2:3" s="56" customFormat="1" x14ac:dyDescent="0.15">
      <c r="B128" s="142"/>
      <c r="C128" s="142"/>
    </row>
    <row r="129" spans="2:3" s="56" customFormat="1" x14ac:dyDescent="0.15">
      <c r="B129" s="142"/>
      <c r="C129" s="142"/>
    </row>
    <row r="130" spans="2:3" s="56" customFormat="1" x14ac:dyDescent="0.15">
      <c r="B130" s="142"/>
      <c r="C130" s="142"/>
    </row>
    <row r="131" spans="2:3" s="56" customFormat="1" x14ac:dyDescent="0.15">
      <c r="B131" s="142"/>
      <c r="C131" s="142"/>
    </row>
    <row r="132" spans="2:3" s="56" customFormat="1" x14ac:dyDescent="0.15">
      <c r="B132" s="142"/>
      <c r="C132" s="142"/>
    </row>
    <row r="133" spans="2:3" s="56" customFormat="1" x14ac:dyDescent="0.15">
      <c r="B133" s="142"/>
      <c r="C133" s="142"/>
    </row>
    <row r="134" spans="2:3" s="56" customFormat="1" x14ac:dyDescent="0.15">
      <c r="B134" s="142"/>
      <c r="C134" s="142"/>
    </row>
    <row r="135" spans="2:3" s="56" customFormat="1" x14ac:dyDescent="0.15">
      <c r="B135" s="142"/>
      <c r="C135" s="142"/>
    </row>
    <row r="136" spans="2:3" s="56" customFormat="1" x14ac:dyDescent="0.15">
      <c r="B136" s="142"/>
      <c r="C136" s="142"/>
    </row>
    <row r="137" spans="2:3" s="56" customFormat="1" x14ac:dyDescent="0.15">
      <c r="B137" s="142"/>
      <c r="C137" s="142"/>
    </row>
    <row r="138" spans="2:3" s="56" customFormat="1" x14ac:dyDescent="0.15">
      <c r="B138" s="142"/>
      <c r="C138" s="142"/>
    </row>
    <row r="139" spans="2:3" s="56" customFormat="1" x14ac:dyDescent="0.15">
      <c r="B139" s="142"/>
      <c r="C139" s="142"/>
    </row>
    <row r="140" spans="2:3" s="56" customFormat="1" x14ac:dyDescent="0.15">
      <c r="B140" s="142"/>
      <c r="C140" s="142"/>
    </row>
    <row r="141" spans="2:3" s="56" customFormat="1" x14ac:dyDescent="0.15">
      <c r="B141" s="142"/>
      <c r="C141" s="142"/>
    </row>
  </sheetData>
  <sheetProtection algorithmName="SHA-512" hashValue="E+gKIrmhnE1mFLczLWAmRqhm9WkAW963ji0Bnt4Cir7FMyXIpC7cdfPVE8BaOsSKnOFbgUQ5NX7xa3u/WOEs3A==" saltValue="H6BTgik9HfP1yejaXYMNbg==" spinCount="100000" sheet="1"/>
  <mergeCells count="45">
    <mergeCell ref="B12:B22"/>
    <mergeCell ref="I20:O20"/>
    <mergeCell ref="I21:O21"/>
    <mergeCell ref="I19:O19"/>
    <mergeCell ref="A16:A17"/>
    <mergeCell ref="E22:S22"/>
    <mergeCell ref="E21:H21"/>
    <mergeCell ref="G17:K17"/>
    <mergeCell ref="N17:S17"/>
    <mergeCell ref="B23:G23"/>
    <mergeCell ref="H23:P23"/>
    <mergeCell ref="H24:P24"/>
    <mergeCell ref="Q23:T23"/>
    <mergeCell ref="A32:H35"/>
    <mergeCell ref="A41:I41"/>
    <mergeCell ref="O39:P39"/>
    <mergeCell ref="B30:H30"/>
    <mergeCell ref="B24:G24"/>
    <mergeCell ref="B25:T25"/>
    <mergeCell ref="Q24:T24"/>
    <mergeCell ref="K39:L39"/>
    <mergeCell ref="B31:H31"/>
    <mergeCell ref="K37:L37"/>
    <mergeCell ref="N37:S37"/>
    <mergeCell ref="E9:F9"/>
    <mergeCell ref="P9:S9"/>
    <mergeCell ref="D15:G15"/>
    <mergeCell ref="N16:S16"/>
    <mergeCell ref="G16:K16"/>
    <mergeCell ref="A2:T2"/>
    <mergeCell ref="N10:O10"/>
    <mergeCell ref="G13:S13"/>
    <mergeCell ref="G14:S14"/>
    <mergeCell ref="D12:G12"/>
    <mergeCell ref="E6:S6"/>
    <mergeCell ref="K10:L10"/>
    <mergeCell ref="H8:S8"/>
    <mergeCell ref="B5:T5"/>
    <mergeCell ref="E7:Q7"/>
    <mergeCell ref="E11:S11"/>
    <mergeCell ref="G10:H10"/>
    <mergeCell ref="G9:H9"/>
    <mergeCell ref="F8:G8"/>
    <mergeCell ref="J9:K9"/>
    <mergeCell ref="L9:N9"/>
  </mergeCells>
  <phoneticPr fontId="1"/>
  <printOptions horizontalCentered="1" verticalCentered="1"/>
  <pageMargins left="0.62992125984251968" right="0.62992125984251968" top="0.62992125984251968" bottom="0.51181102362204722" header="0.31496062992125984" footer="0.27559055118110237"/>
  <pageSetup paperSize="9" scale="97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>
    <tabColor theme="5"/>
  </sheetPr>
  <dimension ref="A1:AB179"/>
  <sheetViews>
    <sheetView workbookViewId="0">
      <selection activeCell="G9" sqref="G9"/>
    </sheetView>
  </sheetViews>
  <sheetFormatPr defaultColWidth="9" defaultRowHeight="18.75" x14ac:dyDescent="0.15"/>
  <cols>
    <col min="1" max="1" width="2.25" style="57" customWidth="1"/>
    <col min="2" max="3" width="8.625" style="57" customWidth="1"/>
    <col min="4" max="4" width="2.875" style="57" customWidth="1"/>
    <col min="5" max="5" width="13.5" style="57" customWidth="1"/>
    <col min="6" max="6" width="5.125" style="57" customWidth="1"/>
    <col min="7" max="7" width="20.125" style="57" customWidth="1"/>
    <col min="8" max="8" width="1.375" style="57" customWidth="1"/>
    <col min="9" max="9" width="15.125" style="57" customWidth="1"/>
    <col min="10" max="10" width="5.125" style="57" customWidth="1"/>
    <col min="11" max="11" width="3" style="157" customWidth="1"/>
    <col min="12" max="15" width="9" style="157"/>
    <col min="16" max="28" width="9" style="56"/>
    <col min="29" max="16384" width="9" style="57"/>
  </cols>
  <sheetData>
    <row r="1" spans="1:21" ht="6" customHeight="1" x14ac:dyDescent="0.15">
      <c r="A1" s="56"/>
      <c r="B1" s="56"/>
      <c r="C1" s="56"/>
      <c r="D1" s="56"/>
      <c r="E1" s="56"/>
      <c r="F1" s="56"/>
      <c r="G1" s="56"/>
      <c r="H1" s="56"/>
      <c r="I1" s="56"/>
      <c r="J1" s="56"/>
    </row>
    <row r="2" spans="1:21" ht="24" customHeight="1" x14ac:dyDescent="0.35">
      <c r="A2" s="196"/>
      <c r="B2" s="425" t="s">
        <v>66</v>
      </c>
      <c r="C2" s="425"/>
      <c r="D2" s="425"/>
      <c r="E2" s="425"/>
      <c r="F2" s="425"/>
      <c r="G2" s="425"/>
      <c r="H2" s="425"/>
      <c r="I2" s="425"/>
      <c r="J2" s="196"/>
    </row>
    <row r="3" spans="1:21" ht="45.75" customHeight="1" x14ac:dyDescent="0.15">
      <c r="A3" s="196"/>
      <c r="B3" s="417" t="s">
        <v>230</v>
      </c>
      <c r="C3" s="417"/>
      <c r="D3" s="426"/>
      <c r="E3" s="426"/>
      <c r="F3" s="426"/>
      <c r="G3" s="426"/>
      <c r="H3" s="426"/>
      <c r="I3" s="426"/>
      <c r="J3" s="196"/>
    </row>
    <row r="4" spans="1:21" ht="29.25" customHeight="1" x14ac:dyDescent="0.15">
      <c r="A4" s="196"/>
      <c r="B4" s="417" t="s">
        <v>67</v>
      </c>
      <c r="C4" s="417"/>
      <c r="D4" s="417"/>
      <c r="E4" s="417"/>
      <c r="F4" s="417"/>
      <c r="G4" s="417"/>
      <c r="H4" s="417"/>
      <c r="I4" s="417"/>
      <c r="J4" s="196"/>
    </row>
    <row r="5" spans="1:21" ht="11.25" customHeight="1" x14ac:dyDescent="0.15">
      <c r="A5" s="56"/>
      <c r="B5" s="56"/>
      <c r="C5" s="56"/>
      <c r="D5" s="56"/>
      <c r="E5" s="56"/>
      <c r="F5" s="56"/>
      <c r="G5" s="56"/>
      <c r="H5" s="56"/>
      <c r="I5" s="56"/>
      <c r="J5" s="56"/>
    </row>
    <row r="6" spans="1:21" ht="22.5" customHeight="1" x14ac:dyDescent="0.15">
      <c r="A6" s="246"/>
      <c r="B6" s="247" t="s">
        <v>222</v>
      </c>
      <c r="C6" s="247"/>
      <c r="D6" s="247"/>
      <c r="E6" s="246"/>
      <c r="F6" s="246"/>
      <c r="G6" s="246"/>
      <c r="H6" s="246"/>
      <c r="I6" s="246"/>
      <c r="J6" s="246"/>
      <c r="P6" s="158"/>
      <c r="Q6" s="158"/>
      <c r="R6" s="158"/>
      <c r="S6" s="158"/>
      <c r="T6" s="158"/>
      <c r="U6" s="158"/>
    </row>
    <row r="7" spans="1:21" ht="38.25" customHeight="1" x14ac:dyDescent="0.15">
      <c r="A7" s="427" t="str">
        <f ca="1">"第"&amp;YEAR(TODAY())-1957&amp;"回中部日本吹奏楽コンクール富山県大会　ステージ配置図"</f>
        <v>第69回中部日本吹奏楽コンクール富山県大会　ステージ配置図</v>
      </c>
      <c r="B7" s="427"/>
      <c r="C7" s="427"/>
      <c r="D7" s="427"/>
      <c r="E7" s="427"/>
      <c r="F7" s="427"/>
      <c r="G7" s="427"/>
      <c r="H7" s="427"/>
      <c r="I7" s="427"/>
      <c r="J7" s="427"/>
      <c r="K7" s="197"/>
      <c r="P7" s="158"/>
      <c r="Q7" s="158"/>
      <c r="R7" s="158"/>
      <c r="S7" s="158"/>
      <c r="T7" s="158"/>
      <c r="U7" s="158"/>
    </row>
    <row r="8" spans="1:21" ht="9" customHeight="1" thickBot="1" x14ac:dyDescent="0.2">
      <c r="A8" s="54"/>
      <c r="B8" s="54"/>
      <c r="C8" s="54"/>
      <c r="D8" s="54"/>
      <c r="E8" s="54"/>
      <c r="F8" s="54"/>
      <c r="G8" s="54"/>
      <c r="H8" s="54"/>
      <c r="I8" s="54"/>
      <c r="J8" s="54"/>
    </row>
    <row r="9" spans="1:21" ht="30.75" customHeight="1" thickBot="1" x14ac:dyDescent="0.2">
      <c r="A9" s="418" t="s">
        <v>187</v>
      </c>
      <c r="B9" s="419"/>
      <c r="C9" s="411" t="str">
        <f>'入力シート（ここに入力）'!C11:E11</f>
        <v>※ 選択して下さい</v>
      </c>
      <c r="D9" s="412"/>
      <c r="E9" s="412"/>
      <c r="F9" s="413"/>
      <c r="G9" s="198"/>
      <c r="I9" s="148" t="s">
        <v>61</v>
      </c>
      <c r="J9" s="152"/>
    </row>
    <row r="10" spans="1:21" ht="18" customHeight="1" thickBot="1" x14ac:dyDescent="0.2">
      <c r="A10" s="54"/>
      <c r="B10" s="54"/>
      <c r="C10" s="54"/>
      <c r="D10" s="54"/>
      <c r="E10" s="54"/>
      <c r="F10" s="54"/>
      <c r="G10" s="54"/>
      <c r="I10" s="136"/>
      <c r="J10" s="151"/>
    </row>
    <row r="11" spans="1:21" ht="30.75" customHeight="1" thickBot="1" x14ac:dyDescent="0.25">
      <c r="A11" s="418" t="s">
        <v>188</v>
      </c>
      <c r="B11" s="419"/>
      <c r="C11" s="420">
        <f>'入力シート（ここに入力）'!C12:G12</f>
        <v>0</v>
      </c>
      <c r="D11" s="421"/>
      <c r="E11" s="421"/>
      <c r="F11" s="421"/>
      <c r="G11" s="422"/>
      <c r="H11" s="153"/>
      <c r="I11" s="423" t="s">
        <v>60</v>
      </c>
      <c r="J11" s="424"/>
    </row>
    <row r="12" spans="1:21" ht="18" customHeight="1" x14ac:dyDescent="0.15">
      <c r="A12" s="54"/>
      <c r="B12" s="54"/>
      <c r="C12" s="54"/>
      <c r="D12" s="54"/>
      <c r="E12" s="54"/>
      <c r="F12" s="54"/>
      <c r="G12" s="54"/>
      <c r="H12" s="54"/>
      <c r="I12" s="54"/>
      <c r="J12" s="54"/>
    </row>
    <row r="13" spans="1:21" x14ac:dyDescent="0.15">
      <c r="A13" s="54"/>
      <c r="B13" s="54"/>
      <c r="C13" s="54"/>
      <c r="D13" s="54"/>
      <c r="E13" s="54"/>
      <c r="F13" s="54"/>
      <c r="G13" s="54"/>
      <c r="H13" s="54"/>
      <c r="I13" s="54"/>
      <c r="J13" s="54"/>
    </row>
    <row r="14" spans="1:21" x14ac:dyDescent="0.15">
      <c r="A14" s="54"/>
      <c r="B14" s="54"/>
      <c r="C14" s="54"/>
      <c r="D14" s="54"/>
      <c r="E14" s="54"/>
      <c r="F14" s="54"/>
      <c r="G14" s="54"/>
      <c r="H14" s="54"/>
      <c r="I14" s="54"/>
      <c r="J14" s="54"/>
    </row>
    <row r="15" spans="1:21" x14ac:dyDescent="0.15">
      <c r="A15" s="54"/>
      <c r="B15" s="54"/>
      <c r="C15" s="54"/>
      <c r="D15" s="54"/>
      <c r="E15" s="54"/>
      <c r="F15" s="54"/>
      <c r="G15" s="54"/>
      <c r="H15" s="54"/>
      <c r="I15" s="54"/>
      <c r="J15" s="54"/>
    </row>
    <row r="16" spans="1:21" x14ac:dyDescent="0.15">
      <c r="A16" s="54"/>
      <c r="B16" s="54"/>
      <c r="C16" s="54"/>
      <c r="D16" s="54"/>
      <c r="E16" s="54"/>
      <c r="F16" s="54"/>
      <c r="G16" s="54"/>
      <c r="H16" s="54"/>
      <c r="I16" s="54"/>
      <c r="J16" s="54"/>
    </row>
    <row r="17" spans="1:10" x14ac:dyDescent="0.15">
      <c r="A17" s="54"/>
      <c r="B17" s="54"/>
      <c r="C17" s="54"/>
      <c r="D17" s="54"/>
      <c r="E17" s="54"/>
      <c r="F17" s="54"/>
      <c r="G17" s="54"/>
      <c r="H17" s="54"/>
      <c r="I17" s="54"/>
      <c r="J17" s="54"/>
    </row>
    <row r="18" spans="1:10" x14ac:dyDescent="0.15">
      <c r="A18" s="54"/>
      <c r="B18" s="54"/>
      <c r="C18" s="54"/>
      <c r="D18" s="54"/>
      <c r="E18" s="54"/>
      <c r="F18" s="54"/>
      <c r="G18" s="54"/>
      <c r="H18" s="54"/>
      <c r="I18" s="54"/>
      <c r="J18" s="54"/>
    </row>
    <row r="19" spans="1:10" x14ac:dyDescent="0.15">
      <c r="A19" s="54"/>
      <c r="B19" s="54"/>
      <c r="C19" s="54"/>
      <c r="D19" s="54"/>
      <c r="E19" s="54"/>
      <c r="F19" s="54"/>
      <c r="G19" s="54"/>
      <c r="H19" s="54"/>
      <c r="I19" s="54"/>
      <c r="J19" s="54"/>
    </row>
    <row r="20" spans="1:10" x14ac:dyDescent="0.15">
      <c r="A20" s="54"/>
      <c r="B20" s="54"/>
      <c r="C20" s="54"/>
      <c r="D20" s="54"/>
      <c r="E20" s="54"/>
      <c r="F20" s="54"/>
      <c r="G20" s="54"/>
      <c r="H20" s="54"/>
      <c r="I20" s="54"/>
      <c r="J20" s="54"/>
    </row>
    <row r="21" spans="1:10" x14ac:dyDescent="0.15">
      <c r="A21" s="54"/>
      <c r="B21" s="54"/>
      <c r="C21" s="54"/>
      <c r="D21" s="54"/>
      <c r="E21" s="54"/>
      <c r="F21" s="54"/>
      <c r="G21" s="54"/>
      <c r="H21" s="54"/>
      <c r="I21" s="54"/>
      <c r="J21" s="54"/>
    </row>
    <row r="22" spans="1:10" x14ac:dyDescent="0.15">
      <c r="A22" s="54"/>
      <c r="B22" s="54"/>
      <c r="C22" s="54"/>
      <c r="D22" s="54"/>
      <c r="E22" s="54"/>
      <c r="F22" s="54"/>
      <c r="G22" s="54"/>
      <c r="H22" s="54"/>
      <c r="I22" s="54"/>
      <c r="J22" s="54"/>
    </row>
    <row r="23" spans="1:10" x14ac:dyDescent="0.15">
      <c r="A23" s="54"/>
      <c r="B23" s="54"/>
      <c r="C23" s="54"/>
      <c r="D23" s="54"/>
      <c r="E23" s="54"/>
      <c r="F23" s="54"/>
      <c r="G23" s="54"/>
      <c r="H23" s="54"/>
      <c r="I23" s="54"/>
      <c r="J23" s="54"/>
    </row>
    <row r="24" spans="1:10" x14ac:dyDescent="0.15">
      <c r="A24" s="54"/>
      <c r="B24" s="54"/>
      <c r="C24" s="54"/>
      <c r="D24" s="54"/>
      <c r="E24" s="54"/>
      <c r="F24" s="54"/>
      <c r="G24" s="54"/>
      <c r="H24" s="54"/>
      <c r="I24" s="54"/>
      <c r="J24" s="54"/>
    </row>
    <row r="25" spans="1:10" x14ac:dyDescent="0.15">
      <c r="A25" s="54"/>
      <c r="B25" s="54"/>
      <c r="C25" s="54"/>
      <c r="D25" s="54"/>
      <c r="E25" s="54"/>
      <c r="F25" s="54"/>
      <c r="G25" s="54"/>
      <c r="H25" s="54"/>
      <c r="I25" s="54"/>
      <c r="J25" s="54"/>
    </row>
    <row r="26" spans="1:10" x14ac:dyDescent="0.15">
      <c r="A26" s="54"/>
      <c r="B26" s="54"/>
      <c r="C26" s="54"/>
      <c r="D26" s="54"/>
      <c r="E26" s="54"/>
      <c r="F26" s="54"/>
      <c r="G26" s="54"/>
      <c r="H26" s="54"/>
      <c r="I26" s="54"/>
      <c r="J26" s="54"/>
    </row>
    <row r="27" spans="1:10" x14ac:dyDescent="0.15">
      <c r="A27" s="54"/>
      <c r="B27" s="54"/>
      <c r="C27" s="54"/>
      <c r="D27" s="54"/>
      <c r="E27" s="54"/>
      <c r="F27" s="54"/>
      <c r="G27" s="54"/>
      <c r="H27" s="54"/>
      <c r="I27" s="54"/>
      <c r="J27" s="54"/>
    </row>
    <row r="28" spans="1:10" x14ac:dyDescent="0.15">
      <c r="A28" s="54"/>
      <c r="B28" s="54"/>
      <c r="C28" s="54"/>
      <c r="D28" s="54"/>
      <c r="E28" s="54"/>
      <c r="F28" s="54"/>
      <c r="G28" s="54"/>
      <c r="H28" s="54"/>
      <c r="I28" s="54"/>
      <c r="J28" s="54"/>
    </row>
    <row r="29" spans="1:10" x14ac:dyDescent="0.15">
      <c r="A29" s="54"/>
      <c r="B29" s="54"/>
      <c r="C29" s="54"/>
      <c r="D29" s="54"/>
      <c r="E29" s="54"/>
      <c r="F29" s="54"/>
      <c r="G29" s="54"/>
      <c r="H29" s="54"/>
      <c r="I29" s="54"/>
      <c r="J29" s="54"/>
    </row>
    <row r="30" spans="1:10" x14ac:dyDescent="0.15">
      <c r="A30" s="54"/>
      <c r="B30" s="54"/>
      <c r="C30" s="54"/>
      <c r="D30" s="54"/>
      <c r="E30" s="54"/>
      <c r="F30" s="54"/>
      <c r="G30" s="54"/>
      <c r="H30" s="54"/>
      <c r="I30" s="54"/>
      <c r="J30" s="54"/>
    </row>
    <row r="31" spans="1:10" x14ac:dyDescent="0.15">
      <c r="A31" s="54"/>
      <c r="B31" s="54"/>
      <c r="C31" s="54"/>
      <c r="D31" s="54"/>
      <c r="E31" s="54"/>
      <c r="F31" s="54"/>
      <c r="G31" s="54"/>
      <c r="H31" s="54"/>
      <c r="I31" s="54"/>
      <c r="J31" s="54"/>
    </row>
    <row r="32" spans="1:10" x14ac:dyDescent="0.15">
      <c r="A32" s="54"/>
      <c r="B32" s="54"/>
      <c r="C32" s="54"/>
      <c r="D32" s="54"/>
      <c r="E32" s="54"/>
      <c r="F32" s="54"/>
      <c r="G32" s="54"/>
      <c r="H32" s="54"/>
      <c r="I32" s="54"/>
      <c r="J32" s="54"/>
    </row>
    <row r="33" spans="1:21" x14ac:dyDescent="0.15">
      <c r="A33" s="54"/>
      <c r="B33" s="54"/>
      <c r="C33" s="54"/>
      <c r="D33" s="54"/>
      <c r="E33" s="54"/>
      <c r="F33" s="54"/>
      <c r="G33" s="54"/>
      <c r="H33" s="54"/>
      <c r="I33" s="54"/>
      <c r="J33" s="54"/>
      <c r="L33" s="428"/>
      <c r="M33" s="428"/>
      <c r="N33" s="428"/>
      <c r="O33" s="428"/>
      <c r="P33" s="428"/>
      <c r="Q33" s="428"/>
      <c r="R33" s="428"/>
      <c r="S33" s="428"/>
      <c r="T33" s="428"/>
    </row>
    <row r="34" spans="1:21" x14ac:dyDescent="0.15">
      <c r="A34" s="57" t="s">
        <v>191</v>
      </c>
      <c r="B34" s="54"/>
      <c r="C34" s="54"/>
      <c r="D34" s="54"/>
      <c r="E34" s="54"/>
      <c r="F34" s="54"/>
      <c r="G34" s="54"/>
      <c r="H34" s="54"/>
      <c r="I34" s="54"/>
      <c r="J34" s="54"/>
      <c r="L34" s="428"/>
      <c r="M34" s="428"/>
      <c r="N34" s="428"/>
      <c r="O34" s="428"/>
      <c r="P34" s="428"/>
      <c r="Q34" s="428"/>
      <c r="R34" s="428"/>
      <c r="S34" s="428"/>
      <c r="T34" s="428"/>
    </row>
    <row r="35" spans="1:21" x14ac:dyDescent="0.15">
      <c r="A35" s="68" t="s">
        <v>189</v>
      </c>
      <c r="C35" s="54"/>
      <c r="D35" s="54"/>
      <c r="E35" s="54"/>
      <c r="F35" s="54"/>
      <c r="G35" s="54"/>
      <c r="H35" s="54"/>
      <c r="I35" s="54"/>
      <c r="J35" s="54"/>
      <c r="L35" s="428"/>
      <c r="M35" s="428"/>
      <c r="N35" s="428"/>
      <c r="O35" s="428"/>
      <c r="P35" s="428"/>
      <c r="Q35" s="428"/>
      <c r="R35" s="428"/>
      <c r="S35" s="428"/>
      <c r="T35" s="428"/>
    </row>
    <row r="36" spans="1:21" x14ac:dyDescent="0.15">
      <c r="A36" s="68" t="s">
        <v>190</v>
      </c>
      <c r="B36" s="54"/>
      <c r="C36" s="54"/>
      <c r="D36" s="54"/>
      <c r="E36" s="54"/>
      <c r="F36" s="54"/>
      <c r="G36" s="54"/>
      <c r="H36" s="54"/>
      <c r="I36" s="54"/>
      <c r="J36" s="54"/>
      <c r="L36" s="428"/>
      <c r="M36" s="428"/>
      <c r="N36" s="428"/>
      <c r="O36" s="428"/>
      <c r="P36" s="428"/>
      <c r="Q36" s="428"/>
      <c r="R36" s="428"/>
      <c r="S36" s="428"/>
      <c r="T36" s="428"/>
    </row>
    <row r="37" spans="1:21" x14ac:dyDescent="0.15">
      <c r="A37" s="54" t="s">
        <v>232</v>
      </c>
      <c r="B37" s="54"/>
      <c r="C37" s="54"/>
      <c r="D37" s="54"/>
      <c r="E37" s="54"/>
      <c r="F37" s="54"/>
      <c r="G37" s="54"/>
      <c r="H37" s="54"/>
      <c r="I37" s="54"/>
      <c r="J37" s="54"/>
      <c r="L37" s="428"/>
      <c r="M37" s="428"/>
      <c r="N37" s="428"/>
      <c r="O37" s="428"/>
      <c r="P37" s="428"/>
      <c r="Q37" s="428"/>
      <c r="R37" s="428"/>
      <c r="S37" s="428"/>
      <c r="T37" s="428"/>
    </row>
    <row r="38" spans="1:21" ht="13.5" customHeight="1" x14ac:dyDescent="0.15">
      <c r="A38" s="280" t="s">
        <v>256</v>
      </c>
      <c r="B38" s="279"/>
      <c r="C38" s="54"/>
      <c r="D38" s="54"/>
      <c r="E38" s="54"/>
      <c r="F38" s="54"/>
      <c r="G38" s="54"/>
      <c r="H38" s="54"/>
      <c r="I38" s="54"/>
      <c r="J38" s="54"/>
      <c r="L38" s="428"/>
      <c r="M38" s="428"/>
      <c r="N38" s="428"/>
      <c r="O38" s="428"/>
      <c r="P38" s="428"/>
      <c r="Q38" s="428"/>
      <c r="R38" s="428"/>
      <c r="S38" s="428"/>
      <c r="T38" s="428"/>
    </row>
    <row r="39" spans="1:21" ht="21.75" customHeight="1" x14ac:dyDescent="0.15">
      <c r="A39" s="54" t="s">
        <v>193</v>
      </c>
      <c r="B39" s="54"/>
      <c r="C39" s="54"/>
      <c r="D39" s="54"/>
      <c r="E39" s="54"/>
      <c r="F39" s="54"/>
      <c r="G39" s="54"/>
      <c r="H39" s="54"/>
      <c r="I39" s="54"/>
      <c r="J39" s="54"/>
      <c r="L39" s="428"/>
      <c r="M39" s="428"/>
      <c r="N39" s="428"/>
      <c r="O39" s="428"/>
      <c r="P39" s="428"/>
      <c r="Q39" s="428"/>
      <c r="R39" s="428"/>
      <c r="S39" s="428"/>
      <c r="T39" s="428"/>
    </row>
    <row r="40" spans="1:21" ht="19.5" customHeight="1" x14ac:dyDescent="0.15">
      <c r="A40" s="429" t="s">
        <v>233</v>
      </c>
      <c r="B40" s="429"/>
      <c r="C40" s="429"/>
      <c r="D40" s="429"/>
      <c r="E40" s="429"/>
      <c r="F40" s="429"/>
      <c r="G40" s="429"/>
      <c r="H40" s="429"/>
      <c r="I40" s="429"/>
      <c r="J40" s="429"/>
      <c r="L40" s="428"/>
      <c r="M40" s="428"/>
      <c r="N40" s="428"/>
      <c r="O40" s="428"/>
      <c r="P40" s="428"/>
      <c r="Q40" s="428"/>
      <c r="R40" s="428"/>
      <c r="S40" s="428"/>
      <c r="T40" s="428"/>
    </row>
    <row r="41" spans="1:21" ht="3.75" customHeight="1" x14ac:dyDescent="0.15">
      <c r="A41" s="54"/>
      <c r="B41" s="54"/>
      <c r="C41" s="54"/>
      <c r="D41" s="54"/>
      <c r="E41" s="54"/>
      <c r="F41" s="54"/>
      <c r="G41" s="54"/>
      <c r="H41" s="54"/>
      <c r="I41" s="54"/>
      <c r="J41" s="54"/>
    </row>
    <row r="42" spans="1:21" ht="32.25" customHeight="1" x14ac:dyDescent="0.15">
      <c r="A42" s="304" t="s">
        <v>55</v>
      </c>
      <c r="B42" s="304"/>
      <c r="C42" s="304"/>
      <c r="D42" s="430" t="s">
        <v>63</v>
      </c>
      <c r="E42" s="431"/>
      <c r="F42" s="432"/>
      <c r="G42" s="208" t="s">
        <v>59</v>
      </c>
      <c r="H42" s="430" t="s">
        <v>63</v>
      </c>
      <c r="I42" s="431"/>
      <c r="J42" s="432"/>
      <c r="K42" s="55"/>
      <c r="L42" s="55" t="s">
        <v>63</v>
      </c>
      <c r="M42" s="55" t="s">
        <v>64</v>
      </c>
      <c r="N42" s="55" t="s">
        <v>65</v>
      </c>
      <c r="O42" s="55"/>
      <c r="P42" s="55"/>
      <c r="Q42" s="55"/>
      <c r="R42" s="55"/>
      <c r="S42" s="55"/>
      <c r="T42" s="55"/>
      <c r="U42" s="55"/>
    </row>
    <row r="43" spans="1:21" ht="32.25" customHeight="1" x14ac:dyDescent="0.15">
      <c r="A43" s="304" t="s">
        <v>56</v>
      </c>
      <c r="B43" s="304"/>
      <c r="C43" s="304"/>
      <c r="D43" s="149"/>
      <c r="E43" s="150"/>
      <c r="F43" s="154" t="s">
        <v>57</v>
      </c>
      <c r="G43" s="248" t="s">
        <v>209</v>
      </c>
      <c r="H43" s="156"/>
      <c r="I43" s="150"/>
      <c r="J43" s="154" t="s">
        <v>58</v>
      </c>
    </row>
    <row r="44" spans="1:21" ht="32.25" customHeight="1" x14ac:dyDescent="0.15">
      <c r="A44" s="414" t="s">
        <v>210</v>
      </c>
      <c r="B44" s="414"/>
      <c r="C44" s="414"/>
      <c r="D44" s="155"/>
      <c r="E44" s="150"/>
      <c r="F44" s="154" t="s">
        <v>58</v>
      </c>
      <c r="G44" s="199"/>
      <c r="H44" s="54"/>
      <c r="I44" s="200"/>
      <c r="J44" s="60"/>
    </row>
    <row r="45" spans="1:21" ht="14.25" customHeight="1" x14ac:dyDescent="0.4">
      <c r="A45" s="415"/>
      <c r="B45" s="415"/>
      <c r="C45" s="415"/>
      <c r="D45" s="415"/>
      <c r="E45" s="415"/>
      <c r="F45" s="415"/>
      <c r="G45" s="415"/>
      <c r="H45" s="415"/>
      <c r="I45" s="415"/>
      <c r="J45" s="415"/>
    </row>
    <row r="46" spans="1:21" ht="39.75" customHeight="1" x14ac:dyDescent="0.15">
      <c r="A46" s="416" t="s">
        <v>192</v>
      </c>
      <c r="B46" s="417"/>
      <c r="C46" s="417"/>
      <c r="D46" s="417"/>
      <c r="E46" s="417"/>
      <c r="F46" s="417"/>
      <c r="G46" s="417"/>
      <c r="H46" s="417"/>
      <c r="I46" s="417"/>
      <c r="J46" s="417"/>
    </row>
    <row r="47" spans="1:21" s="56" customFormat="1" x14ac:dyDescent="0.15">
      <c r="K47" s="157"/>
      <c r="L47" s="157"/>
      <c r="M47" s="157"/>
      <c r="N47" s="157"/>
      <c r="O47" s="157"/>
    </row>
    <row r="48" spans="1:21" s="56" customFormat="1" x14ac:dyDescent="0.15">
      <c r="K48" s="157"/>
      <c r="L48" s="157"/>
      <c r="M48" s="157"/>
      <c r="N48" s="157"/>
      <c r="O48" s="157"/>
    </row>
    <row r="49" spans="11:15" s="56" customFormat="1" x14ac:dyDescent="0.15">
      <c r="K49" s="157"/>
      <c r="L49" s="157"/>
      <c r="M49" s="157"/>
      <c r="N49" s="157"/>
      <c r="O49" s="157"/>
    </row>
    <row r="50" spans="11:15" s="56" customFormat="1" x14ac:dyDescent="0.15">
      <c r="K50" s="157"/>
      <c r="L50" s="157"/>
      <c r="M50" s="157"/>
      <c r="N50" s="157"/>
      <c r="O50" s="157"/>
    </row>
    <row r="51" spans="11:15" s="56" customFormat="1" x14ac:dyDescent="0.15">
      <c r="K51" s="157"/>
      <c r="L51" s="157"/>
      <c r="M51" s="157"/>
      <c r="N51" s="157"/>
      <c r="O51" s="157"/>
    </row>
    <row r="52" spans="11:15" s="56" customFormat="1" x14ac:dyDescent="0.15">
      <c r="K52" s="157"/>
      <c r="L52" s="157"/>
      <c r="M52" s="157"/>
      <c r="N52" s="157"/>
      <c r="O52" s="157"/>
    </row>
    <row r="53" spans="11:15" s="56" customFormat="1" x14ac:dyDescent="0.15">
      <c r="K53" s="157"/>
      <c r="L53" s="157"/>
      <c r="M53" s="157"/>
      <c r="N53" s="157"/>
      <c r="O53" s="157"/>
    </row>
    <row r="54" spans="11:15" s="56" customFormat="1" x14ac:dyDescent="0.15">
      <c r="K54" s="157"/>
      <c r="L54" s="157"/>
      <c r="M54" s="157"/>
      <c r="N54" s="157"/>
      <c r="O54" s="157"/>
    </row>
    <row r="55" spans="11:15" s="56" customFormat="1" x14ac:dyDescent="0.15">
      <c r="K55" s="157"/>
      <c r="L55" s="157"/>
      <c r="M55" s="157"/>
      <c r="N55" s="157"/>
      <c r="O55" s="157"/>
    </row>
    <row r="56" spans="11:15" s="56" customFormat="1" x14ac:dyDescent="0.15">
      <c r="K56" s="157"/>
      <c r="L56" s="157"/>
      <c r="M56" s="157"/>
      <c r="N56" s="157"/>
      <c r="O56" s="157"/>
    </row>
    <row r="57" spans="11:15" s="56" customFormat="1" x14ac:dyDescent="0.15">
      <c r="K57" s="157"/>
      <c r="L57" s="157"/>
      <c r="M57" s="157"/>
      <c r="N57" s="157"/>
      <c r="O57" s="157"/>
    </row>
    <row r="58" spans="11:15" s="56" customFormat="1" x14ac:dyDescent="0.15">
      <c r="K58" s="157"/>
      <c r="L58" s="157"/>
      <c r="M58" s="157"/>
      <c r="N58" s="157"/>
      <c r="O58" s="157"/>
    </row>
    <row r="59" spans="11:15" s="56" customFormat="1" x14ac:dyDescent="0.15">
      <c r="K59" s="157"/>
      <c r="L59" s="157"/>
      <c r="M59" s="157"/>
      <c r="N59" s="157"/>
      <c r="O59" s="157"/>
    </row>
    <row r="60" spans="11:15" s="56" customFormat="1" x14ac:dyDescent="0.15">
      <c r="K60" s="157"/>
      <c r="L60" s="157"/>
      <c r="M60" s="157"/>
      <c r="N60" s="157"/>
      <c r="O60" s="157"/>
    </row>
    <row r="61" spans="11:15" s="56" customFormat="1" x14ac:dyDescent="0.15">
      <c r="K61" s="157"/>
      <c r="L61" s="157"/>
      <c r="M61" s="157"/>
      <c r="N61" s="157"/>
      <c r="O61" s="157"/>
    </row>
    <row r="62" spans="11:15" s="56" customFormat="1" x14ac:dyDescent="0.15">
      <c r="K62" s="157"/>
      <c r="L62" s="157"/>
      <c r="M62" s="157"/>
      <c r="N62" s="157"/>
      <c r="O62" s="157"/>
    </row>
    <row r="63" spans="11:15" s="56" customFormat="1" x14ac:dyDescent="0.15">
      <c r="K63" s="157"/>
      <c r="L63" s="157"/>
      <c r="M63" s="157"/>
      <c r="N63" s="157"/>
      <c r="O63" s="157"/>
    </row>
    <row r="64" spans="11:15" s="56" customFormat="1" x14ac:dyDescent="0.15">
      <c r="K64" s="157"/>
      <c r="L64" s="157"/>
      <c r="M64" s="157"/>
      <c r="N64" s="157"/>
      <c r="O64" s="157"/>
    </row>
    <row r="65" spans="11:15" s="56" customFormat="1" x14ac:dyDescent="0.15">
      <c r="K65" s="157"/>
      <c r="L65" s="157"/>
      <c r="M65" s="157"/>
      <c r="N65" s="157"/>
      <c r="O65" s="157"/>
    </row>
    <row r="66" spans="11:15" s="56" customFormat="1" x14ac:dyDescent="0.15">
      <c r="K66" s="157"/>
      <c r="L66" s="157"/>
      <c r="M66" s="157"/>
      <c r="N66" s="157"/>
      <c r="O66" s="157"/>
    </row>
    <row r="67" spans="11:15" s="56" customFormat="1" x14ac:dyDescent="0.15">
      <c r="K67" s="157"/>
      <c r="L67" s="157"/>
      <c r="M67" s="157"/>
      <c r="N67" s="157"/>
      <c r="O67" s="157"/>
    </row>
    <row r="68" spans="11:15" s="56" customFormat="1" x14ac:dyDescent="0.15">
      <c r="K68" s="157"/>
      <c r="L68" s="157"/>
      <c r="M68" s="157"/>
      <c r="N68" s="157"/>
      <c r="O68" s="157"/>
    </row>
    <row r="69" spans="11:15" s="56" customFormat="1" x14ac:dyDescent="0.15">
      <c r="K69" s="157"/>
      <c r="L69" s="157"/>
      <c r="M69" s="157"/>
      <c r="N69" s="157"/>
      <c r="O69" s="157"/>
    </row>
    <row r="70" spans="11:15" s="56" customFormat="1" x14ac:dyDescent="0.15">
      <c r="K70" s="157"/>
      <c r="L70" s="157"/>
      <c r="M70" s="157"/>
      <c r="N70" s="157"/>
      <c r="O70" s="157"/>
    </row>
    <row r="71" spans="11:15" s="56" customFormat="1" x14ac:dyDescent="0.15">
      <c r="K71" s="157"/>
      <c r="L71" s="157"/>
      <c r="M71" s="157"/>
      <c r="N71" s="157"/>
      <c r="O71" s="157"/>
    </row>
    <row r="72" spans="11:15" s="56" customFormat="1" x14ac:dyDescent="0.15">
      <c r="K72" s="157"/>
      <c r="L72" s="157"/>
      <c r="M72" s="157"/>
      <c r="N72" s="157"/>
      <c r="O72" s="157"/>
    </row>
    <row r="73" spans="11:15" s="56" customFormat="1" x14ac:dyDescent="0.15">
      <c r="K73" s="157"/>
      <c r="L73" s="157"/>
      <c r="M73" s="157"/>
      <c r="N73" s="157"/>
      <c r="O73" s="157"/>
    </row>
    <row r="74" spans="11:15" s="56" customFormat="1" x14ac:dyDescent="0.15">
      <c r="K74" s="157"/>
      <c r="L74" s="157"/>
      <c r="M74" s="157"/>
      <c r="N74" s="157"/>
      <c r="O74" s="157"/>
    </row>
    <row r="75" spans="11:15" s="56" customFormat="1" x14ac:dyDescent="0.15">
      <c r="K75" s="157"/>
      <c r="L75" s="157"/>
      <c r="M75" s="157"/>
      <c r="N75" s="157"/>
      <c r="O75" s="157"/>
    </row>
    <row r="76" spans="11:15" s="56" customFormat="1" x14ac:dyDescent="0.15">
      <c r="K76" s="157"/>
      <c r="L76" s="157"/>
      <c r="M76" s="157"/>
      <c r="N76" s="157"/>
      <c r="O76" s="157"/>
    </row>
    <row r="77" spans="11:15" s="56" customFormat="1" x14ac:dyDescent="0.15">
      <c r="K77" s="157"/>
      <c r="L77" s="157"/>
      <c r="M77" s="157"/>
      <c r="N77" s="157"/>
      <c r="O77" s="157"/>
    </row>
    <row r="78" spans="11:15" s="56" customFormat="1" x14ac:dyDescent="0.15">
      <c r="K78" s="157"/>
      <c r="L78" s="157"/>
      <c r="M78" s="157"/>
      <c r="N78" s="157"/>
      <c r="O78" s="157"/>
    </row>
    <row r="79" spans="11:15" s="56" customFormat="1" x14ac:dyDescent="0.15">
      <c r="K79" s="157"/>
      <c r="L79" s="157"/>
      <c r="M79" s="157"/>
      <c r="N79" s="157"/>
      <c r="O79" s="157"/>
    </row>
    <row r="80" spans="11:15" s="56" customFormat="1" x14ac:dyDescent="0.15">
      <c r="K80" s="157"/>
      <c r="L80" s="157"/>
      <c r="M80" s="157"/>
      <c r="N80" s="157"/>
      <c r="O80" s="157"/>
    </row>
    <row r="81" spans="11:15" s="56" customFormat="1" x14ac:dyDescent="0.15">
      <c r="K81" s="157"/>
      <c r="L81" s="157"/>
      <c r="M81" s="157"/>
      <c r="N81" s="157"/>
      <c r="O81" s="157"/>
    </row>
    <row r="82" spans="11:15" s="56" customFormat="1" x14ac:dyDescent="0.15">
      <c r="K82" s="157"/>
      <c r="L82" s="157"/>
      <c r="M82" s="157"/>
      <c r="N82" s="157"/>
      <c r="O82" s="157"/>
    </row>
    <row r="83" spans="11:15" s="56" customFormat="1" x14ac:dyDescent="0.15">
      <c r="K83" s="157"/>
      <c r="L83" s="157"/>
      <c r="M83" s="157"/>
      <c r="N83" s="157"/>
      <c r="O83" s="157"/>
    </row>
    <row r="84" spans="11:15" s="56" customFormat="1" x14ac:dyDescent="0.15">
      <c r="K84" s="157"/>
      <c r="L84" s="157"/>
      <c r="M84" s="157"/>
      <c r="N84" s="157"/>
      <c r="O84" s="157"/>
    </row>
    <row r="85" spans="11:15" s="56" customFormat="1" x14ac:dyDescent="0.15">
      <c r="K85" s="157"/>
      <c r="L85" s="157"/>
      <c r="M85" s="157"/>
      <c r="N85" s="157"/>
      <c r="O85" s="157"/>
    </row>
    <row r="86" spans="11:15" s="56" customFormat="1" x14ac:dyDescent="0.15">
      <c r="K86" s="157"/>
      <c r="L86" s="157"/>
      <c r="M86" s="157"/>
      <c r="N86" s="157"/>
      <c r="O86" s="157"/>
    </row>
    <row r="87" spans="11:15" s="56" customFormat="1" x14ac:dyDescent="0.15">
      <c r="K87" s="157"/>
      <c r="L87" s="157"/>
      <c r="M87" s="157"/>
      <c r="N87" s="157"/>
      <c r="O87" s="157"/>
    </row>
    <row r="88" spans="11:15" s="56" customFormat="1" x14ac:dyDescent="0.15">
      <c r="K88" s="157"/>
      <c r="L88" s="157"/>
      <c r="M88" s="157"/>
      <c r="N88" s="157"/>
      <c r="O88" s="157"/>
    </row>
    <row r="89" spans="11:15" s="56" customFormat="1" x14ac:dyDescent="0.15">
      <c r="K89" s="157"/>
      <c r="L89" s="157"/>
      <c r="M89" s="157"/>
      <c r="N89" s="157"/>
      <c r="O89" s="157"/>
    </row>
    <row r="90" spans="11:15" s="56" customFormat="1" x14ac:dyDescent="0.15">
      <c r="K90" s="157"/>
      <c r="L90" s="157"/>
      <c r="M90" s="157"/>
      <c r="N90" s="157"/>
      <c r="O90" s="157"/>
    </row>
    <row r="91" spans="11:15" s="56" customFormat="1" x14ac:dyDescent="0.15">
      <c r="K91" s="157"/>
      <c r="L91" s="157"/>
      <c r="M91" s="157"/>
      <c r="N91" s="157"/>
      <c r="O91" s="157"/>
    </row>
    <row r="92" spans="11:15" s="56" customFormat="1" x14ac:dyDescent="0.15">
      <c r="K92" s="157"/>
      <c r="L92" s="157"/>
      <c r="M92" s="157"/>
      <c r="N92" s="157"/>
      <c r="O92" s="157"/>
    </row>
    <row r="93" spans="11:15" s="56" customFormat="1" x14ac:dyDescent="0.15">
      <c r="K93" s="157"/>
      <c r="L93" s="157"/>
      <c r="M93" s="157"/>
      <c r="N93" s="157"/>
      <c r="O93" s="157"/>
    </row>
    <row r="94" spans="11:15" s="56" customFormat="1" x14ac:dyDescent="0.15">
      <c r="K94" s="157"/>
      <c r="L94" s="157"/>
      <c r="M94" s="157"/>
      <c r="N94" s="157"/>
      <c r="O94" s="157"/>
    </row>
    <row r="95" spans="11:15" s="56" customFormat="1" x14ac:dyDescent="0.15">
      <c r="K95" s="157"/>
      <c r="L95" s="157"/>
      <c r="M95" s="157"/>
      <c r="N95" s="157"/>
      <c r="O95" s="157"/>
    </row>
    <row r="96" spans="11:15" s="56" customFormat="1" x14ac:dyDescent="0.15">
      <c r="K96" s="157"/>
      <c r="L96" s="157"/>
      <c r="M96" s="157"/>
      <c r="N96" s="157"/>
      <c r="O96" s="157"/>
    </row>
    <row r="97" spans="11:15" s="56" customFormat="1" x14ac:dyDescent="0.15">
      <c r="K97" s="157"/>
      <c r="L97" s="157"/>
      <c r="M97" s="157"/>
      <c r="N97" s="157"/>
      <c r="O97" s="157"/>
    </row>
    <row r="98" spans="11:15" s="56" customFormat="1" x14ac:dyDescent="0.15">
      <c r="K98" s="157"/>
      <c r="L98" s="157"/>
      <c r="M98" s="157"/>
      <c r="N98" s="157"/>
      <c r="O98" s="157"/>
    </row>
    <row r="99" spans="11:15" s="56" customFormat="1" x14ac:dyDescent="0.15">
      <c r="K99" s="157"/>
      <c r="L99" s="157"/>
      <c r="M99" s="157"/>
      <c r="N99" s="157"/>
      <c r="O99" s="157"/>
    </row>
    <row r="100" spans="11:15" s="56" customFormat="1" x14ac:dyDescent="0.15">
      <c r="K100" s="157"/>
      <c r="L100" s="157"/>
      <c r="M100" s="157"/>
      <c r="N100" s="157"/>
      <c r="O100" s="157"/>
    </row>
    <row r="101" spans="11:15" s="56" customFormat="1" x14ac:dyDescent="0.15">
      <c r="K101" s="157"/>
      <c r="L101" s="157"/>
      <c r="M101" s="157"/>
      <c r="N101" s="157"/>
      <c r="O101" s="157"/>
    </row>
    <row r="102" spans="11:15" s="56" customFormat="1" x14ac:dyDescent="0.15">
      <c r="K102" s="157"/>
      <c r="L102" s="157"/>
      <c r="M102" s="157"/>
      <c r="N102" s="157"/>
      <c r="O102" s="157"/>
    </row>
    <row r="103" spans="11:15" s="56" customFormat="1" x14ac:dyDescent="0.15">
      <c r="K103" s="157"/>
      <c r="L103" s="157"/>
      <c r="M103" s="157"/>
      <c r="N103" s="157"/>
      <c r="O103" s="157"/>
    </row>
    <row r="104" spans="11:15" s="56" customFormat="1" x14ac:dyDescent="0.15">
      <c r="K104" s="157"/>
      <c r="L104" s="157"/>
      <c r="M104" s="157"/>
      <c r="N104" s="157"/>
      <c r="O104" s="157"/>
    </row>
    <row r="105" spans="11:15" s="56" customFormat="1" x14ac:dyDescent="0.15">
      <c r="K105" s="157"/>
      <c r="L105" s="157"/>
      <c r="M105" s="157"/>
      <c r="N105" s="157"/>
      <c r="O105" s="157"/>
    </row>
    <row r="106" spans="11:15" s="56" customFormat="1" x14ac:dyDescent="0.15">
      <c r="K106" s="157"/>
      <c r="L106" s="157"/>
      <c r="M106" s="157"/>
      <c r="N106" s="157"/>
      <c r="O106" s="157"/>
    </row>
    <row r="107" spans="11:15" s="56" customFormat="1" x14ac:dyDescent="0.15">
      <c r="K107" s="157"/>
      <c r="L107" s="157"/>
      <c r="M107" s="157"/>
      <c r="N107" s="157"/>
      <c r="O107" s="157"/>
    </row>
    <row r="108" spans="11:15" s="56" customFormat="1" x14ac:dyDescent="0.15">
      <c r="K108" s="157"/>
      <c r="L108" s="157"/>
      <c r="M108" s="157"/>
      <c r="N108" s="157"/>
      <c r="O108" s="157"/>
    </row>
    <row r="109" spans="11:15" s="56" customFormat="1" x14ac:dyDescent="0.15">
      <c r="K109" s="157"/>
      <c r="L109" s="157"/>
      <c r="M109" s="157"/>
      <c r="N109" s="157"/>
      <c r="O109" s="157"/>
    </row>
    <row r="110" spans="11:15" s="56" customFormat="1" x14ac:dyDescent="0.15">
      <c r="K110" s="157"/>
      <c r="L110" s="157"/>
      <c r="M110" s="157"/>
      <c r="N110" s="157"/>
      <c r="O110" s="157"/>
    </row>
    <row r="111" spans="11:15" s="56" customFormat="1" x14ac:dyDescent="0.15">
      <c r="K111" s="157"/>
      <c r="L111" s="157"/>
      <c r="M111" s="157"/>
      <c r="N111" s="157"/>
      <c r="O111" s="157"/>
    </row>
    <row r="112" spans="11:15" s="56" customFormat="1" x14ac:dyDescent="0.15">
      <c r="K112" s="157"/>
      <c r="L112" s="157"/>
      <c r="M112" s="157"/>
      <c r="N112" s="157"/>
      <c r="O112" s="157"/>
    </row>
    <row r="113" spans="11:15" s="56" customFormat="1" x14ac:dyDescent="0.15">
      <c r="K113" s="157"/>
      <c r="L113" s="157"/>
      <c r="M113" s="157"/>
      <c r="N113" s="157"/>
      <c r="O113" s="157"/>
    </row>
    <row r="114" spans="11:15" s="56" customFormat="1" x14ac:dyDescent="0.15">
      <c r="K114" s="157"/>
      <c r="L114" s="157"/>
      <c r="M114" s="157"/>
      <c r="N114" s="157"/>
      <c r="O114" s="157"/>
    </row>
    <row r="115" spans="11:15" s="56" customFormat="1" x14ac:dyDescent="0.15">
      <c r="K115" s="157"/>
      <c r="L115" s="157"/>
      <c r="M115" s="157"/>
      <c r="N115" s="157"/>
      <c r="O115" s="157"/>
    </row>
    <row r="116" spans="11:15" s="56" customFormat="1" x14ac:dyDescent="0.15">
      <c r="K116" s="157"/>
      <c r="L116" s="157"/>
      <c r="M116" s="157"/>
      <c r="N116" s="157"/>
      <c r="O116" s="157"/>
    </row>
    <row r="117" spans="11:15" s="56" customFormat="1" x14ac:dyDescent="0.15">
      <c r="K117" s="157"/>
      <c r="L117" s="157"/>
      <c r="M117" s="157"/>
      <c r="N117" s="157"/>
      <c r="O117" s="157"/>
    </row>
    <row r="118" spans="11:15" s="56" customFormat="1" x14ac:dyDescent="0.15">
      <c r="K118" s="157"/>
      <c r="L118" s="157"/>
      <c r="M118" s="157"/>
      <c r="N118" s="157"/>
      <c r="O118" s="157"/>
    </row>
    <row r="119" spans="11:15" s="56" customFormat="1" x14ac:dyDescent="0.15">
      <c r="K119" s="157"/>
      <c r="L119" s="157"/>
      <c r="M119" s="157"/>
      <c r="N119" s="157"/>
      <c r="O119" s="157"/>
    </row>
    <row r="120" spans="11:15" s="56" customFormat="1" x14ac:dyDescent="0.15">
      <c r="K120" s="157"/>
      <c r="L120" s="157"/>
      <c r="M120" s="157"/>
      <c r="N120" s="157"/>
      <c r="O120" s="157"/>
    </row>
    <row r="121" spans="11:15" s="56" customFormat="1" x14ac:dyDescent="0.15">
      <c r="K121" s="157"/>
      <c r="L121" s="157"/>
      <c r="M121" s="157"/>
      <c r="N121" s="157"/>
      <c r="O121" s="157"/>
    </row>
    <row r="122" spans="11:15" s="56" customFormat="1" x14ac:dyDescent="0.15">
      <c r="K122" s="157"/>
      <c r="L122" s="157"/>
      <c r="M122" s="157"/>
      <c r="N122" s="157"/>
      <c r="O122" s="157"/>
    </row>
    <row r="123" spans="11:15" s="56" customFormat="1" x14ac:dyDescent="0.15">
      <c r="K123" s="157"/>
      <c r="L123" s="157"/>
      <c r="M123" s="157"/>
      <c r="N123" s="157"/>
      <c r="O123" s="157"/>
    </row>
    <row r="124" spans="11:15" s="56" customFormat="1" x14ac:dyDescent="0.15">
      <c r="K124" s="157"/>
      <c r="L124" s="157"/>
      <c r="M124" s="157"/>
      <c r="N124" s="157"/>
      <c r="O124" s="157"/>
    </row>
    <row r="125" spans="11:15" s="56" customFormat="1" x14ac:dyDescent="0.15">
      <c r="K125" s="157"/>
      <c r="L125" s="157"/>
      <c r="M125" s="157"/>
      <c r="N125" s="157"/>
      <c r="O125" s="157"/>
    </row>
    <row r="126" spans="11:15" s="56" customFormat="1" x14ac:dyDescent="0.15">
      <c r="K126" s="157"/>
      <c r="L126" s="157"/>
      <c r="M126" s="157"/>
      <c r="N126" s="157"/>
      <c r="O126" s="157"/>
    </row>
    <row r="127" spans="11:15" s="56" customFormat="1" x14ac:dyDescent="0.15">
      <c r="K127" s="157"/>
      <c r="L127" s="157"/>
      <c r="M127" s="157"/>
      <c r="N127" s="157"/>
      <c r="O127" s="157"/>
    </row>
    <row r="128" spans="11:15" s="56" customFormat="1" x14ac:dyDescent="0.15">
      <c r="K128" s="157"/>
      <c r="L128" s="157"/>
      <c r="M128" s="157"/>
      <c r="N128" s="157"/>
      <c r="O128" s="157"/>
    </row>
    <row r="129" spans="11:15" s="56" customFormat="1" x14ac:dyDescent="0.15">
      <c r="K129" s="157"/>
      <c r="L129" s="157"/>
      <c r="M129" s="157"/>
      <c r="N129" s="157"/>
      <c r="O129" s="157"/>
    </row>
    <row r="130" spans="11:15" s="56" customFormat="1" x14ac:dyDescent="0.15">
      <c r="K130" s="157"/>
      <c r="L130" s="157"/>
      <c r="M130" s="157"/>
      <c r="N130" s="157"/>
      <c r="O130" s="157"/>
    </row>
    <row r="131" spans="11:15" s="56" customFormat="1" x14ac:dyDescent="0.15">
      <c r="K131" s="157"/>
      <c r="L131" s="157"/>
      <c r="M131" s="157"/>
      <c r="N131" s="157"/>
      <c r="O131" s="157"/>
    </row>
    <row r="132" spans="11:15" s="56" customFormat="1" x14ac:dyDescent="0.15">
      <c r="K132" s="157"/>
      <c r="L132" s="157"/>
      <c r="M132" s="157"/>
      <c r="N132" s="157"/>
      <c r="O132" s="157"/>
    </row>
    <row r="133" spans="11:15" s="56" customFormat="1" x14ac:dyDescent="0.15">
      <c r="K133" s="157"/>
      <c r="L133" s="157"/>
      <c r="M133" s="157"/>
      <c r="N133" s="157"/>
      <c r="O133" s="157"/>
    </row>
    <row r="134" spans="11:15" s="56" customFormat="1" x14ac:dyDescent="0.15">
      <c r="K134" s="157"/>
      <c r="L134" s="157"/>
      <c r="M134" s="157"/>
      <c r="N134" s="157"/>
      <c r="O134" s="157"/>
    </row>
    <row r="135" spans="11:15" s="56" customFormat="1" x14ac:dyDescent="0.15">
      <c r="K135" s="157"/>
      <c r="L135" s="157"/>
      <c r="M135" s="157"/>
      <c r="N135" s="157"/>
      <c r="O135" s="157"/>
    </row>
    <row r="136" spans="11:15" s="56" customFormat="1" x14ac:dyDescent="0.15">
      <c r="K136" s="157"/>
      <c r="L136" s="157"/>
      <c r="M136" s="157"/>
      <c r="N136" s="157"/>
      <c r="O136" s="157"/>
    </row>
    <row r="137" spans="11:15" s="56" customFormat="1" x14ac:dyDescent="0.15">
      <c r="K137" s="157"/>
      <c r="L137" s="157"/>
      <c r="M137" s="157"/>
      <c r="N137" s="157"/>
      <c r="O137" s="157"/>
    </row>
    <row r="138" spans="11:15" s="56" customFormat="1" x14ac:dyDescent="0.15">
      <c r="K138" s="157"/>
      <c r="L138" s="157"/>
      <c r="M138" s="157"/>
      <c r="N138" s="157"/>
      <c r="O138" s="157"/>
    </row>
    <row r="139" spans="11:15" s="56" customFormat="1" x14ac:dyDescent="0.15">
      <c r="K139" s="157"/>
      <c r="L139" s="157"/>
      <c r="M139" s="157"/>
      <c r="N139" s="157"/>
      <c r="O139" s="157"/>
    </row>
    <row r="140" spans="11:15" s="56" customFormat="1" x14ac:dyDescent="0.15">
      <c r="K140" s="157"/>
      <c r="L140" s="157"/>
      <c r="M140" s="157"/>
      <c r="N140" s="157"/>
      <c r="O140" s="157"/>
    </row>
    <row r="141" spans="11:15" s="56" customFormat="1" x14ac:dyDescent="0.15">
      <c r="K141" s="157"/>
      <c r="L141" s="157"/>
      <c r="M141" s="157"/>
      <c r="N141" s="157"/>
      <c r="O141" s="157"/>
    </row>
    <row r="142" spans="11:15" s="56" customFormat="1" x14ac:dyDescent="0.15">
      <c r="K142" s="157"/>
      <c r="L142" s="157"/>
      <c r="M142" s="157"/>
      <c r="N142" s="157"/>
      <c r="O142" s="157"/>
    </row>
    <row r="143" spans="11:15" s="56" customFormat="1" x14ac:dyDescent="0.15">
      <c r="K143" s="157"/>
      <c r="L143" s="157"/>
      <c r="M143" s="157"/>
      <c r="N143" s="157"/>
      <c r="O143" s="157"/>
    </row>
    <row r="144" spans="11:15" s="56" customFormat="1" x14ac:dyDescent="0.15">
      <c r="K144" s="157"/>
      <c r="L144" s="157"/>
      <c r="M144" s="157"/>
      <c r="N144" s="157"/>
      <c r="O144" s="157"/>
    </row>
    <row r="145" spans="11:15" s="56" customFormat="1" x14ac:dyDescent="0.15">
      <c r="K145" s="157"/>
      <c r="L145" s="157"/>
      <c r="M145" s="157"/>
      <c r="N145" s="157"/>
      <c r="O145" s="157"/>
    </row>
    <row r="146" spans="11:15" s="56" customFormat="1" x14ac:dyDescent="0.15">
      <c r="K146" s="157"/>
      <c r="L146" s="157"/>
      <c r="M146" s="157"/>
      <c r="N146" s="157"/>
      <c r="O146" s="157"/>
    </row>
    <row r="147" spans="11:15" s="56" customFormat="1" x14ac:dyDescent="0.15">
      <c r="K147" s="157"/>
      <c r="L147" s="157"/>
      <c r="M147" s="157"/>
      <c r="N147" s="157"/>
      <c r="O147" s="157"/>
    </row>
    <row r="148" spans="11:15" s="56" customFormat="1" x14ac:dyDescent="0.15">
      <c r="K148" s="157"/>
      <c r="L148" s="157"/>
      <c r="M148" s="157"/>
      <c r="N148" s="157"/>
      <c r="O148" s="157"/>
    </row>
    <row r="149" spans="11:15" s="56" customFormat="1" x14ac:dyDescent="0.15">
      <c r="K149" s="157"/>
      <c r="L149" s="157"/>
      <c r="M149" s="157"/>
      <c r="N149" s="157"/>
      <c r="O149" s="157"/>
    </row>
    <row r="150" spans="11:15" s="56" customFormat="1" x14ac:dyDescent="0.15">
      <c r="K150" s="157"/>
      <c r="L150" s="157"/>
      <c r="M150" s="157"/>
      <c r="N150" s="157"/>
      <c r="O150" s="157"/>
    </row>
    <row r="151" spans="11:15" s="56" customFormat="1" x14ac:dyDescent="0.15">
      <c r="K151" s="157"/>
      <c r="L151" s="157"/>
      <c r="M151" s="157"/>
      <c r="N151" s="157"/>
      <c r="O151" s="157"/>
    </row>
    <row r="152" spans="11:15" s="56" customFormat="1" x14ac:dyDescent="0.15">
      <c r="K152" s="157"/>
      <c r="L152" s="157"/>
      <c r="M152" s="157"/>
      <c r="N152" s="157"/>
      <c r="O152" s="157"/>
    </row>
    <row r="153" spans="11:15" s="56" customFormat="1" x14ac:dyDescent="0.15">
      <c r="K153" s="157"/>
      <c r="L153" s="157"/>
      <c r="M153" s="157"/>
      <c r="N153" s="157"/>
      <c r="O153" s="157"/>
    </row>
    <row r="154" spans="11:15" s="56" customFormat="1" x14ac:dyDescent="0.15">
      <c r="K154" s="157"/>
      <c r="L154" s="157"/>
      <c r="M154" s="157"/>
      <c r="N154" s="157"/>
      <c r="O154" s="157"/>
    </row>
    <row r="155" spans="11:15" s="56" customFormat="1" x14ac:dyDescent="0.15">
      <c r="K155" s="157"/>
      <c r="L155" s="157"/>
      <c r="M155" s="157"/>
      <c r="N155" s="157"/>
      <c r="O155" s="157"/>
    </row>
    <row r="156" spans="11:15" s="56" customFormat="1" x14ac:dyDescent="0.15">
      <c r="K156" s="157"/>
      <c r="L156" s="157"/>
      <c r="M156" s="157"/>
      <c r="N156" s="157"/>
      <c r="O156" s="157"/>
    </row>
    <row r="157" spans="11:15" s="56" customFormat="1" x14ac:dyDescent="0.15">
      <c r="K157" s="157"/>
      <c r="L157" s="157"/>
      <c r="M157" s="157"/>
      <c r="N157" s="157"/>
      <c r="O157" s="157"/>
    </row>
    <row r="158" spans="11:15" s="56" customFormat="1" x14ac:dyDescent="0.15">
      <c r="K158" s="157"/>
      <c r="L158" s="157"/>
      <c r="M158" s="157"/>
      <c r="N158" s="157"/>
      <c r="O158" s="157"/>
    </row>
    <row r="159" spans="11:15" s="56" customFormat="1" x14ac:dyDescent="0.15">
      <c r="K159" s="157"/>
      <c r="L159" s="157"/>
      <c r="M159" s="157"/>
      <c r="N159" s="157"/>
      <c r="O159" s="157"/>
    </row>
    <row r="160" spans="11:15" s="56" customFormat="1" x14ac:dyDescent="0.15">
      <c r="K160" s="157"/>
      <c r="L160" s="157"/>
      <c r="M160" s="157"/>
      <c r="N160" s="157"/>
      <c r="O160" s="157"/>
    </row>
    <row r="161" spans="11:15" s="56" customFormat="1" x14ac:dyDescent="0.15">
      <c r="K161" s="157"/>
      <c r="L161" s="157"/>
      <c r="M161" s="157"/>
      <c r="N161" s="157"/>
      <c r="O161" s="157"/>
    </row>
    <row r="162" spans="11:15" s="56" customFormat="1" x14ac:dyDescent="0.15">
      <c r="K162" s="157"/>
      <c r="L162" s="157"/>
      <c r="M162" s="157"/>
      <c r="N162" s="157"/>
      <c r="O162" s="157"/>
    </row>
    <row r="163" spans="11:15" s="56" customFormat="1" x14ac:dyDescent="0.15">
      <c r="K163" s="157"/>
      <c r="L163" s="157"/>
      <c r="M163" s="157"/>
      <c r="N163" s="157"/>
      <c r="O163" s="157"/>
    </row>
    <row r="164" spans="11:15" s="56" customFormat="1" x14ac:dyDescent="0.15">
      <c r="K164" s="157"/>
      <c r="L164" s="157"/>
      <c r="M164" s="157"/>
      <c r="N164" s="157"/>
      <c r="O164" s="157"/>
    </row>
    <row r="165" spans="11:15" s="56" customFormat="1" x14ac:dyDescent="0.15">
      <c r="K165" s="157"/>
      <c r="L165" s="157"/>
      <c r="M165" s="157"/>
      <c r="N165" s="157"/>
      <c r="O165" s="157"/>
    </row>
    <row r="166" spans="11:15" s="56" customFormat="1" x14ac:dyDescent="0.15">
      <c r="K166" s="157"/>
      <c r="L166" s="157"/>
      <c r="M166" s="157"/>
      <c r="N166" s="157"/>
      <c r="O166" s="157"/>
    </row>
    <row r="167" spans="11:15" s="56" customFormat="1" x14ac:dyDescent="0.15">
      <c r="K167" s="157"/>
      <c r="L167" s="157"/>
      <c r="M167" s="157"/>
      <c r="N167" s="157"/>
      <c r="O167" s="157"/>
    </row>
    <row r="168" spans="11:15" s="56" customFormat="1" x14ac:dyDescent="0.15">
      <c r="K168" s="157"/>
      <c r="L168" s="157"/>
      <c r="M168" s="157"/>
      <c r="N168" s="157"/>
      <c r="O168" s="157"/>
    </row>
    <row r="169" spans="11:15" s="56" customFormat="1" x14ac:dyDescent="0.15">
      <c r="K169" s="157"/>
      <c r="L169" s="157"/>
      <c r="M169" s="157"/>
      <c r="N169" s="157"/>
      <c r="O169" s="157"/>
    </row>
    <row r="170" spans="11:15" s="56" customFormat="1" x14ac:dyDescent="0.15">
      <c r="K170" s="157"/>
      <c r="L170" s="157"/>
      <c r="M170" s="157"/>
      <c r="N170" s="157"/>
      <c r="O170" s="157"/>
    </row>
    <row r="171" spans="11:15" s="56" customFormat="1" x14ac:dyDescent="0.15">
      <c r="K171" s="157"/>
      <c r="L171" s="157"/>
      <c r="M171" s="157"/>
      <c r="N171" s="157"/>
      <c r="O171" s="157"/>
    </row>
    <row r="172" spans="11:15" s="56" customFormat="1" x14ac:dyDescent="0.15">
      <c r="K172" s="157"/>
      <c r="L172" s="157"/>
      <c r="M172" s="157"/>
      <c r="N172" s="157"/>
      <c r="O172" s="157"/>
    </row>
    <row r="173" spans="11:15" s="56" customFormat="1" x14ac:dyDescent="0.15">
      <c r="K173" s="157"/>
      <c r="L173" s="157"/>
      <c r="M173" s="157"/>
      <c r="N173" s="157"/>
      <c r="O173" s="157"/>
    </row>
    <row r="174" spans="11:15" s="56" customFormat="1" x14ac:dyDescent="0.15">
      <c r="K174" s="157"/>
      <c r="L174" s="157"/>
      <c r="M174" s="157"/>
      <c r="N174" s="157"/>
      <c r="O174" s="157"/>
    </row>
    <row r="175" spans="11:15" s="56" customFormat="1" x14ac:dyDescent="0.15">
      <c r="K175" s="157"/>
      <c r="L175" s="157"/>
      <c r="M175" s="157"/>
      <c r="N175" s="157"/>
      <c r="O175" s="157"/>
    </row>
    <row r="176" spans="11:15" s="56" customFormat="1" x14ac:dyDescent="0.15">
      <c r="K176" s="157"/>
      <c r="L176" s="157"/>
      <c r="M176" s="157"/>
      <c r="N176" s="157"/>
      <c r="O176" s="157"/>
    </row>
    <row r="177" spans="11:15" s="56" customFormat="1" x14ac:dyDescent="0.15">
      <c r="K177" s="157"/>
      <c r="L177" s="157"/>
      <c r="M177" s="157"/>
      <c r="N177" s="157"/>
      <c r="O177" s="157"/>
    </row>
    <row r="178" spans="11:15" s="56" customFormat="1" x14ac:dyDescent="0.15">
      <c r="K178" s="157"/>
      <c r="L178" s="157"/>
      <c r="M178" s="157"/>
      <c r="N178" s="157"/>
      <c r="O178" s="157"/>
    </row>
    <row r="179" spans="11:15" s="56" customFormat="1" x14ac:dyDescent="0.15">
      <c r="K179" s="157"/>
      <c r="L179" s="157"/>
      <c r="M179" s="157"/>
      <c r="N179" s="157"/>
      <c r="O179" s="157"/>
    </row>
  </sheetData>
  <sheetProtection algorithmName="SHA-512" hashValue="WGaYQRHZsgxHtibJmRzbczntnYSG7f3VxoiTwMOLzP3nIKxf3AaG/Zig1LtagwiKNH9IZ/Guqe7qLDWXrR5oOQ==" saltValue="vyqcbhayzxb/K308bGiEPQ==" spinCount="100000" sheet="1"/>
  <mergeCells count="18">
    <mergeCell ref="L33:T40"/>
    <mergeCell ref="A40:J40"/>
    <mergeCell ref="A42:C42"/>
    <mergeCell ref="D42:F42"/>
    <mergeCell ref="H42:J42"/>
    <mergeCell ref="B2:I2"/>
    <mergeCell ref="B3:I3"/>
    <mergeCell ref="B4:I4"/>
    <mergeCell ref="A7:J7"/>
    <mergeCell ref="A9:B9"/>
    <mergeCell ref="A43:C43"/>
    <mergeCell ref="C9:F9"/>
    <mergeCell ref="A44:C44"/>
    <mergeCell ref="A45:J45"/>
    <mergeCell ref="A46:J46"/>
    <mergeCell ref="A11:B11"/>
    <mergeCell ref="C11:G11"/>
    <mergeCell ref="I11:J11"/>
  </mergeCells>
  <phoneticPr fontId="60"/>
  <dataValidations count="1">
    <dataValidation type="list" allowBlank="1" showInputMessage="1" showErrorMessage="1" sqref="H42:J42 D42:F42" xr:uid="{48D0E1DF-EBF7-49F7-B860-A72C84008D76}">
      <formula1>$L$42:$N$42</formula1>
    </dataValidation>
  </dataValidations>
  <pageMargins left="0.9055118110236221" right="0.86614173228346458" top="0.62992125984251968" bottom="0.31496062992125984" header="0.31496062992125984" footer="0.31496062992125984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6" tint="-0.499984740745262"/>
  </sheetPr>
  <dimension ref="A1:BK51"/>
  <sheetViews>
    <sheetView zoomScale="85" zoomScaleNormal="85" workbookViewId="0">
      <selection activeCell="AP41" sqref="AP41"/>
    </sheetView>
  </sheetViews>
  <sheetFormatPr defaultColWidth="9" defaultRowHeight="13.5" x14ac:dyDescent="0.15"/>
  <cols>
    <col min="1" max="1" width="2.625" customWidth="1"/>
    <col min="2" max="2" width="5.125" customWidth="1"/>
    <col min="3" max="3" width="3.625" customWidth="1"/>
    <col min="4" max="4" width="7.625" customWidth="1"/>
    <col min="5" max="5" width="10.625" customWidth="1"/>
    <col min="6" max="6" width="9.875" customWidth="1"/>
    <col min="7" max="7" width="4.625" customWidth="1"/>
    <col min="8" max="8" width="8.625" customWidth="1"/>
    <col min="9" max="9" width="4.75" customWidth="1"/>
    <col min="10" max="16" width="2.875" customWidth="1"/>
    <col min="18" max="18" width="3" customWidth="1"/>
    <col min="19" max="22" width="2.125" customWidth="1"/>
    <col min="23" max="29" width="2.375" customWidth="1"/>
    <col min="30" max="39" width="2.25" customWidth="1"/>
    <col min="57" max="63" width="9" style="276"/>
  </cols>
  <sheetData>
    <row r="1" spans="1:56" x14ac:dyDescent="0.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</row>
    <row r="2" spans="1:56" ht="24" customHeight="1" x14ac:dyDescent="0.15">
      <c r="A2" s="2"/>
      <c r="B2" s="469" t="s">
        <v>133</v>
      </c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0"/>
      <c r="AH2" s="470"/>
      <c r="AI2" s="471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  <row r="4" spans="1:56" ht="8.25" customHeight="1" x14ac:dyDescent="0.15">
      <c r="A4" s="601" t="s">
        <v>223</v>
      </c>
      <c r="B4" s="601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1:56" ht="12" customHeight="1" thickBot="1" x14ac:dyDescent="0.2">
      <c r="A5" s="601"/>
      <c r="B5" s="601"/>
      <c r="D5" s="630" t="s">
        <v>85</v>
      </c>
      <c r="E5" s="630"/>
      <c r="F5" s="630"/>
      <c r="G5" s="630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</row>
    <row r="6" spans="1:56" ht="14.25" thickTop="1" x14ac:dyDescent="0.15">
      <c r="A6" s="631" t="s">
        <v>86</v>
      </c>
      <c r="B6" s="631"/>
      <c r="C6" s="631"/>
      <c r="D6" s="632" t="s">
        <v>87</v>
      </c>
      <c r="E6" s="634" t="s">
        <v>279</v>
      </c>
      <c r="F6" s="635"/>
      <c r="G6" s="636"/>
      <c r="H6" s="602" t="s">
        <v>88</v>
      </c>
      <c r="I6" s="602"/>
      <c r="J6" s="602"/>
      <c r="K6" s="602"/>
      <c r="L6" s="602"/>
      <c r="M6" s="602"/>
      <c r="N6" s="602"/>
      <c r="O6" s="602"/>
      <c r="P6" s="602"/>
      <c r="Q6" s="602"/>
      <c r="R6" s="602"/>
      <c r="S6" s="602"/>
      <c r="T6" s="602"/>
      <c r="U6" s="602"/>
      <c r="V6" s="602"/>
      <c r="W6" s="602"/>
      <c r="X6" s="602"/>
      <c r="Y6" s="602"/>
      <c r="Z6" s="602"/>
      <c r="AA6" s="602"/>
      <c r="AB6" s="602"/>
      <c r="AC6" s="602"/>
      <c r="AD6" s="602"/>
      <c r="AE6" s="602"/>
      <c r="AF6" s="602"/>
      <c r="AG6" s="602"/>
      <c r="AH6" s="602"/>
      <c r="AI6" s="602"/>
      <c r="AJ6" s="602"/>
      <c r="AK6" s="602"/>
      <c r="AL6" s="602"/>
      <c r="AM6" s="60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1:56" ht="9" customHeight="1" thickBot="1" x14ac:dyDescent="0.2">
      <c r="D7" s="633"/>
      <c r="E7" s="637"/>
      <c r="F7" s="638"/>
      <c r="G7" s="639"/>
      <c r="H7" s="602"/>
      <c r="I7" s="602"/>
      <c r="J7" s="602"/>
      <c r="K7" s="602"/>
      <c r="L7" s="602"/>
      <c r="M7" s="602"/>
      <c r="N7" s="602"/>
      <c r="O7" s="602"/>
      <c r="P7" s="602"/>
      <c r="Q7" s="602"/>
      <c r="R7" s="602"/>
      <c r="S7" s="602"/>
      <c r="T7" s="602"/>
      <c r="U7" s="602"/>
      <c r="V7" s="602"/>
      <c r="W7" s="602"/>
      <c r="X7" s="602"/>
      <c r="Y7" s="602"/>
      <c r="Z7" s="602"/>
      <c r="AA7" s="602"/>
      <c r="AB7" s="602"/>
      <c r="AC7" s="602"/>
      <c r="AD7" s="602"/>
      <c r="AE7" s="602"/>
      <c r="AF7" s="602"/>
      <c r="AG7" s="602"/>
      <c r="AH7" s="602"/>
      <c r="AI7" s="602"/>
      <c r="AJ7" s="602"/>
      <c r="AK7" s="602"/>
      <c r="AL7" s="602"/>
      <c r="AM7" s="60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</row>
    <row r="8" spans="1:56" ht="9" customHeight="1" thickTop="1" x14ac:dyDescent="0.15">
      <c r="A8" s="516" t="s">
        <v>89</v>
      </c>
      <c r="B8" s="518"/>
      <c r="C8" s="605" t="str">
        <f ca="1">"第"&amp;YEAR(TODAY())-1957&amp;"回中部日本吹奏楽コンクール富山県大会"</f>
        <v>第69回中部日本吹奏楽コンクール富山県大会</v>
      </c>
      <c r="D8" s="606"/>
      <c r="E8" s="606"/>
      <c r="F8" s="606"/>
      <c r="G8" s="607"/>
      <c r="H8" s="532" t="s">
        <v>90</v>
      </c>
      <c r="I8" s="613" t="s">
        <v>235</v>
      </c>
      <c r="J8" s="614"/>
      <c r="K8" s="614"/>
      <c r="L8" s="614"/>
      <c r="M8" s="614"/>
      <c r="N8" s="614"/>
      <c r="O8" s="614"/>
      <c r="P8" s="615"/>
      <c r="Q8" s="522" t="s">
        <v>91</v>
      </c>
      <c r="R8" s="522"/>
      <c r="S8" s="523"/>
      <c r="T8" s="526" t="s">
        <v>92</v>
      </c>
      <c r="U8" s="527"/>
      <c r="V8" s="527"/>
      <c r="W8" s="528"/>
      <c r="X8" s="595" t="s">
        <v>93</v>
      </c>
      <c r="Y8" s="596"/>
      <c r="Z8" s="596"/>
      <c r="AA8" s="596"/>
      <c r="AB8" s="597"/>
      <c r="AC8" s="622">
        <v>1500</v>
      </c>
      <c r="AD8" s="459"/>
      <c r="AE8" s="624"/>
      <c r="AF8" s="624"/>
      <c r="AG8" s="624"/>
      <c r="AH8" s="624"/>
      <c r="AI8" s="624"/>
      <c r="AJ8" s="624"/>
      <c r="AK8" s="624"/>
      <c r="AL8" s="625"/>
      <c r="AM8" s="30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</row>
    <row r="9" spans="1:56" ht="9" customHeight="1" x14ac:dyDescent="0.15">
      <c r="A9" s="603"/>
      <c r="B9" s="604"/>
      <c r="C9" s="608"/>
      <c r="D9" s="606"/>
      <c r="E9" s="606"/>
      <c r="F9" s="606"/>
      <c r="G9" s="607"/>
      <c r="H9" s="612"/>
      <c r="I9" s="616"/>
      <c r="J9" s="617"/>
      <c r="K9" s="617"/>
      <c r="L9" s="617"/>
      <c r="M9" s="617"/>
      <c r="N9" s="617"/>
      <c r="O9" s="617"/>
      <c r="P9" s="618"/>
      <c r="Q9" s="524"/>
      <c r="R9" s="524"/>
      <c r="S9" s="525"/>
      <c r="T9" s="529"/>
      <c r="U9" s="530"/>
      <c r="V9" s="530"/>
      <c r="W9" s="531"/>
      <c r="X9" s="598"/>
      <c r="Y9" s="599"/>
      <c r="Z9" s="599"/>
      <c r="AA9" s="599"/>
      <c r="AB9" s="600"/>
      <c r="AC9" s="623"/>
      <c r="AD9" s="449"/>
      <c r="AE9" s="626"/>
      <c r="AF9" s="626"/>
      <c r="AG9" s="626"/>
      <c r="AH9" s="626"/>
      <c r="AI9" s="626"/>
      <c r="AJ9" s="626"/>
      <c r="AK9" s="626"/>
      <c r="AL9" s="627"/>
      <c r="AM9" s="30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1:56" ht="9" customHeight="1" x14ac:dyDescent="0.15">
      <c r="A10" s="507"/>
      <c r="B10" s="508"/>
      <c r="C10" s="609"/>
      <c r="D10" s="610"/>
      <c r="E10" s="610"/>
      <c r="F10" s="610"/>
      <c r="G10" s="611"/>
      <c r="H10" s="533"/>
      <c r="I10" s="619"/>
      <c r="J10" s="620"/>
      <c r="K10" s="620"/>
      <c r="L10" s="620"/>
      <c r="M10" s="620"/>
      <c r="N10" s="620"/>
      <c r="O10" s="620"/>
      <c r="P10" s="621"/>
      <c r="Q10" s="522" t="s">
        <v>95</v>
      </c>
      <c r="R10" s="522"/>
      <c r="S10" s="523"/>
      <c r="T10" s="526" t="s">
        <v>251</v>
      </c>
      <c r="U10" s="527"/>
      <c r="V10" s="527"/>
      <c r="W10" s="528"/>
      <c r="X10" s="534" t="s">
        <v>281</v>
      </c>
      <c r="Y10" s="535"/>
      <c r="Z10" s="535"/>
      <c r="AA10" s="535"/>
      <c r="AB10" s="536"/>
      <c r="AC10" s="623"/>
      <c r="AD10" s="449"/>
      <c r="AE10" s="626"/>
      <c r="AF10" s="626"/>
      <c r="AG10" s="626"/>
      <c r="AH10" s="626"/>
      <c r="AI10" s="626"/>
      <c r="AJ10" s="626"/>
      <c r="AK10" s="626"/>
      <c r="AL10" s="627"/>
      <c r="AM10" s="30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</row>
    <row r="11" spans="1:56" ht="9" customHeight="1" x14ac:dyDescent="0.15">
      <c r="A11" s="640" t="s">
        <v>96</v>
      </c>
      <c r="B11" s="640"/>
      <c r="C11" s="641" t="s">
        <v>280</v>
      </c>
      <c r="D11" s="642"/>
      <c r="E11" s="642"/>
      <c r="F11" s="647">
        <v>2</v>
      </c>
      <c r="G11" s="518" t="s">
        <v>97</v>
      </c>
      <c r="H11" s="650" t="s">
        <v>98</v>
      </c>
      <c r="I11" s="653" t="s">
        <v>99</v>
      </c>
      <c r="J11" s="654"/>
      <c r="K11" s="654"/>
      <c r="L11" s="654"/>
      <c r="M11" s="654"/>
      <c r="N11" s="654"/>
      <c r="O11" s="654"/>
      <c r="P11" s="655"/>
      <c r="Q11" s="524"/>
      <c r="R11" s="524"/>
      <c r="S11" s="525"/>
      <c r="T11" s="529"/>
      <c r="U11" s="530"/>
      <c r="V11" s="530"/>
      <c r="W11" s="531"/>
      <c r="X11" s="537"/>
      <c r="Y11" s="538"/>
      <c r="Z11" s="538"/>
      <c r="AA11" s="538"/>
      <c r="AB11" s="539"/>
      <c r="AC11" s="623"/>
      <c r="AD11" s="449"/>
      <c r="AE11" s="626"/>
      <c r="AF11" s="626"/>
      <c r="AG11" s="626"/>
      <c r="AH11" s="626"/>
      <c r="AI11" s="626"/>
      <c r="AJ11" s="626"/>
      <c r="AK11" s="626"/>
      <c r="AL11" s="627"/>
      <c r="AM11" s="30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</row>
    <row r="12" spans="1:56" ht="9" customHeight="1" x14ac:dyDescent="0.15">
      <c r="A12" s="640"/>
      <c r="B12" s="640"/>
      <c r="C12" s="643"/>
      <c r="D12" s="644"/>
      <c r="E12" s="644"/>
      <c r="F12" s="648"/>
      <c r="G12" s="604"/>
      <c r="H12" s="651"/>
      <c r="I12" s="656"/>
      <c r="J12" s="657"/>
      <c r="K12" s="657"/>
      <c r="L12" s="657"/>
      <c r="M12" s="657"/>
      <c r="N12" s="657"/>
      <c r="O12" s="657"/>
      <c r="P12" s="658"/>
      <c r="Q12" s="522" t="s">
        <v>100</v>
      </c>
      <c r="R12" s="522"/>
      <c r="S12" s="523"/>
      <c r="T12" s="526" t="s">
        <v>250</v>
      </c>
      <c r="U12" s="527"/>
      <c r="V12" s="527"/>
      <c r="W12" s="528"/>
      <c r="X12" s="537"/>
      <c r="Y12" s="538"/>
      <c r="Z12" s="538"/>
      <c r="AA12" s="538"/>
      <c r="AB12" s="539"/>
      <c r="AC12" s="532" t="s">
        <v>101</v>
      </c>
      <c r="AD12" s="449"/>
      <c r="AE12" s="626"/>
      <c r="AF12" s="626"/>
      <c r="AG12" s="626"/>
      <c r="AH12" s="626"/>
      <c r="AI12" s="626"/>
      <c r="AJ12" s="626"/>
      <c r="AK12" s="626"/>
      <c r="AL12" s="627"/>
      <c r="AM12" s="30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</row>
    <row r="13" spans="1:56" ht="9" customHeight="1" x14ac:dyDescent="0.15">
      <c r="A13" s="640"/>
      <c r="B13" s="640"/>
      <c r="C13" s="645"/>
      <c r="D13" s="646"/>
      <c r="E13" s="646"/>
      <c r="F13" s="649"/>
      <c r="G13" s="508"/>
      <c r="H13" s="652"/>
      <c r="I13" s="659"/>
      <c r="J13" s="660"/>
      <c r="K13" s="660"/>
      <c r="L13" s="660"/>
      <c r="M13" s="660"/>
      <c r="N13" s="660"/>
      <c r="O13" s="660"/>
      <c r="P13" s="661"/>
      <c r="Q13" s="524"/>
      <c r="R13" s="524"/>
      <c r="S13" s="525"/>
      <c r="T13" s="529"/>
      <c r="U13" s="530"/>
      <c r="V13" s="530"/>
      <c r="W13" s="531"/>
      <c r="X13" s="540"/>
      <c r="Y13" s="541"/>
      <c r="Z13" s="541"/>
      <c r="AA13" s="541"/>
      <c r="AB13" s="542"/>
      <c r="AC13" s="533"/>
      <c r="AD13" s="460"/>
      <c r="AE13" s="628"/>
      <c r="AF13" s="628"/>
      <c r="AG13" s="628"/>
      <c r="AH13" s="628"/>
      <c r="AI13" s="628"/>
      <c r="AJ13" s="628"/>
      <c r="AK13" s="628"/>
      <c r="AL13" s="629"/>
      <c r="AM13" s="30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</row>
    <row r="14" spans="1:56" ht="5.25" customHeight="1" thickBot="1" x14ac:dyDescent="0.2">
      <c r="A14" s="4"/>
      <c r="B14" s="5"/>
      <c r="C14" s="33"/>
      <c r="D14" s="33"/>
      <c r="E14" s="33"/>
      <c r="F14" s="4"/>
      <c r="G14" s="4"/>
      <c r="H14" s="6"/>
      <c r="I14" s="4"/>
      <c r="J14" s="4"/>
      <c r="K14" s="4"/>
      <c r="L14" s="4"/>
      <c r="M14" s="4"/>
      <c r="N14" s="4"/>
      <c r="O14" s="4"/>
      <c r="P14" s="4"/>
      <c r="Q14" s="569" t="s">
        <v>102</v>
      </c>
      <c r="R14" s="570"/>
      <c r="S14" s="570"/>
      <c r="T14" s="570"/>
      <c r="U14" s="570"/>
      <c r="V14" s="570"/>
      <c r="W14" s="570"/>
      <c r="X14" s="570"/>
      <c r="Y14" s="570"/>
      <c r="Z14" s="570"/>
      <c r="AA14" s="570"/>
      <c r="AB14" s="570"/>
      <c r="AC14" s="570"/>
      <c r="AD14" s="570"/>
      <c r="AE14" s="570"/>
      <c r="AF14" s="570"/>
      <c r="AG14" s="570"/>
      <c r="AH14" s="570"/>
      <c r="AI14" s="570"/>
      <c r="AJ14" s="570"/>
      <c r="AK14" s="570"/>
      <c r="AL14" s="570"/>
      <c r="AM14" s="34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</row>
    <row r="15" spans="1:56" ht="10.7" customHeight="1" thickTop="1" x14ac:dyDescent="0.15">
      <c r="A15" s="572" t="s">
        <v>103</v>
      </c>
      <c r="B15" s="573"/>
      <c r="C15" s="576">
        <f>'入力シート（ここに入力）'!C12</f>
        <v>0</v>
      </c>
      <c r="D15" s="577"/>
      <c r="E15" s="577"/>
      <c r="F15" s="577"/>
      <c r="G15" s="577"/>
      <c r="H15" s="578"/>
      <c r="I15" s="585" t="s">
        <v>25</v>
      </c>
      <c r="J15" s="588">
        <f>'入力シート（ここに入力）'!D20</f>
        <v>0</v>
      </c>
      <c r="K15" s="588"/>
      <c r="L15" s="588"/>
      <c r="M15" s="588"/>
      <c r="N15" s="588"/>
      <c r="O15" s="588"/>
      <c r="P15" s="589"/>
      <c r="Q15" s="571"/>
      <c r="R15" s="571"/>
      <c r="S15" s="571"/>
      <c r="T15" s="571"/>
      <c r="U15" s="571"/>
      <c r="V15" s="571"/>
      <c r="W15" s="571"/>
      <c r="X15" s="571"/>
      <c r="Y15" s="571"/>
      <c r="Z15" s="571"/>
      <c r="AA15" s="571"/>
      <c r="AB15" s="571"/>
      <c r="AC15" s="571"/>
      <c r="AD15" s="571"/>
      <c r="AE15" s="571"/>
      <c r="AF15" s="571"/>
      <c r="AG15" s="571"/>
      <c r="AH15" s="571"/>
      <c r="AI15" s="571"/>
      <c r="AJ15" s="571"/>
      <c r="AK15" s="571"/>
      <c r="AL15" s="571"/>
      <c r="AM15" s="34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</row>
    <row r="16" spans="1:56" ht="9.6" customHeight="1" x14ac:dyDescent="0.15">
      <c r="A16" s="503"/>
      <c r="B16" s="508"/>
      <c r="C16" s="579"/>
      <c r="D16" s="580"/>
      <c r="E16" s="580"/>
      <c r="F16" s="580"/>
      <c r="G16" s="580"/>
      <c r="H16" s="581"/>
      <c r="I16" s="586"/>
      <c r="J16" s="565"/>
      <c r="K16" s="565"/>
      <c r="L16" s="565"/>
      <c r="M16" s="565"/>
      <c r="N16" s="565"/>
      <c r="O16" s="565"/>
      <c r="P16" s="566"/>
      <c r="Q16" s="159" t="s">
        <v>104</v>
      </c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1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</row>
    <row r="17" spans="1:56" ht="9.6" customHeight="1" x14ac:dyDescent="0.15">
      <c r="A17" s="574"/>
      <c r="B17" s="575"/>
      <c r="C17" s="582"/>
      <c r="D17" s="583"/>
      <c r="E17" s="583"/>
      <c r="F17" s="583"/>
      <c r="G17" s="583"/>
      <c r="H17" s="584"/>
      <c r="I17" s="587"/>
      <c r="J17" s="590"/>
      <c r="K17" s="590"/>
      <c r="L17" s="590"/>
      <c r="M17" s="590"/>
      <c r="N17" s="590"/>
      <c r="O17" s="590"/>
      <c r="P17" s="591"/>
      <c r="Q17" s="159" t="s">
        <v>105</v>
      </c>
      <c r="R17" s="160"/>
      <c r="S17" s="160"/>
      <c r="T17" s="160"/>
      <c r="U17" s="160"/>
      <c r="V17" s="160"/>
      <c r="W17" s="160"/>
      <c r="X17" s="160"/>
      <c r="Y17" s="160"/>
      <c r="Z17" s="160"/>
      <c r="AA17" s="160"/>
      <c r="AB17" s="160"/>
      <c r="AC17" s="160"/>
      <c r="AD17" s="160"/>
      <c r="AE17" s="160"/>
      <c r="AF17" s="160"/>
      <c r="AG17" s="160"/>
      <c r="AH17" s="160"/>
      <c r="AI17" s="160"/>
      <c r="AJ17" s="160"/>
      <c r="AK17" s="160"/>
      <c r="AL17" s="160"/>
      <c r="AM17" s="161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</row>
    <row r="18" spans="1:56" ht="9.6" customHeight="1" x14ac:dyDescent="0.15">
      <c r="A18" s="548" t="s">
        <v>106</v>
      </c>
      <c r="B18" s="549"/>
      <c r="C18" s="554">
        <f>'入力シート（ここに入力）'!D19</f>
        <v>0</v>
      </c>
      <c r="D18" s="555"/>
      <c r="E18" s="555"/>
      <c r="F18" s="555"/>
      <c r="G18" s="555"/>
      <c r="H18" s="555"/>
      <c r="I18" s="560" t="s">
        <v>24</v>
      </c>
      <c r="J18" s="563">
        <f>'入力シート（ここに入力）'!D21</f>
        <v>0</v>
      </c>
      <c r="K18" s="563"/>
      <c r="L18" s="563"/>
      <c r="M18" s="563"/>
      <c r="N18" s="563"/>
      <c r="O18" s="563"/>
      <c r="P18" s="564"/>
      <c r="Q18" s="159" t="s">
        <v>107</v>
      </c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0"/>
      <c r="AI18" s="160"/>
      <c r="AJ18" s="160"/>
      <c r="AK18" s="160"/>
      <c r="AL18" s="160"/>
      <c r="AM18" s="161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</row>
    <row r="19" spans="1:56" ht="9.6" customHeight="1" x14ac:dyDescent="0.15">
      <c r="A19" s="550"/>
      <c r="B19" s="551"/>
      <c r="C19" s="556"/>
      <c r="D19" s="557"/>
      <c r="E19" s="557"/>
      <c r="F19" s="557"/>
      <c r="G19" s="557"/>
      <c r="H19" s="557"/>
      <c r="I19" s="561"/>
      <c r="J19" s="565"/>
      <c r="K19" s="565"/>
      <c r="L19" s="565"/>
      <c r="M19" s="565"/>
      <c r="N19" s="565"/>
      <c r="O19" s="565"/>
      <c r="P19" s="566"/>
      <c r="Q19" s="159" t="s">
        <v>108</v>
      </c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  <c r="AG19" s="160"/>
      <c r="AH19" s="160"/>
      <c r="AI19" s="160"/>
      <c r="AJ19" s="160"/>
      <c r="AK19" s="160"/>
      <c r="AL19" s="160"/>
      <c r="AM19" s="161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</row>
    <row r="20" spans="1:56" ht="9.6" customHeight="1" thickBot="1" x14ac:dyDescent="0.2">
      <c r="A20" s="550"/>
      <c r="B20" s="551"/>
      <c r="C20" s="556"/>
      <c r="D20" s="557"/>
      <c r="E20" s="557"/>
      <c r="F20" s="557"/>
      <c r="G20" s="557"/>
      <c r="H20" s="557"/>
      <c r="I20" s="561"/>
      <c r="J20" s="565"/>
      <c r="K20" s="565"/>
      <c r="L20" s="565"/>
      <c r="M20" s="565"/>
      <c r="N20" s="565"/>
      <c r="O20" s="565"/>
      <c r="P20" s="566"/>
      <c r="Q20" s="592" t="s">
        <v>109</v>
      </c>
      <c r="R20" s="593"/>
      <c r="S20" s="593"/>
      <c r="T20" s="593"/>
      <c r="U20" s="593"/>
      <c r="V20" s="593"/>
      <c r="W20" s="593"/>
      <c r="X20" s="593"/>
      <c r="Y20" s="593"/>
      <c r="Z20" s="593"/>
      <c r="AA20" s="593"/>
      <c r="AB20" s="593"/>
      <c r="AC20" s="593"/>
      <c r="AD20" s="593"/>
      <c r="AE20" s="593"/>
      <c r="AF20" s="593"/>
      <c r="AG20" s="593"/>
      <c r="AH20" s="593"/>
      <c r="AI20" s="593"/>
      <c r="AJ20" s="593"/>
      <c r="AK20" s="593"/>
      <c r="AL20" s="593"/>
      <c r="AM20" s="594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</row>
    <row r="21" spans="1:56" ht="0.6" customHeight="1" thickBot="1" x14ac:dyDescent="0.2">
      <c r="A21" s="552"/>
      <c r="B21" s="553"/>
      <c r="C21" s="558"/>
      <c r="D21" s="559"/>
      <c r="E21" s="559"/>
      <c r="F21" s="559"/>
      <c r="G21" s="559"/>
      <c r="H21" s="559"/>
      <c r="I21" s="562"/>
      <c r="J21" s="567"/>
      <c r="K21" s="567"/>
      <c r="L21" s="567"/>
      <c r="M21" s="567"/>
      <c r="N21" s="567"/>
      <c r="O21" s="567"/>
      <c r="P21" s="568"/>
      <c r="Q21" s="162"/>
      <c r="R21" s="162"/>
      <c r="S21" s="162"/>
      <c r="T21" s="162"/>
      <c r="U21" s="162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1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</row>
    <row r="22" spans="1:56" ht="4.7" customHeight="1" thickTop="1" thickBot="1" x14ac:dyDescent="0.2">
      <c r="A22" s="7"/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</row>
    <row r="23" spans="1:56" ht="12" customHeight="1" thickTop="1" x14ac:dyDescent="0.15">
      <c r="A23" s="501" t="s">
        <v>110</v>
      </c>
      <c r="B23" s="502"/>
      <c r="C23" s="502"/>
      <c r="D23" s="502"/>
      <c r="E23" s="502"/>
      <c r="F23" s="502"/>
      <c r="G23" s="505" t="s">
        <v>111</v>
      </c>
      <c r="H23" s="502"/>
      <c r="I23" s="506"/>
      <c r="J23" s="505" t="s">
        <v>112</v>
      </c>
      <c r="K23" s="502"/>
      <c r="L23" s="502"/>
      <c r="M23" s="502"/>
      <c r="N23" s="502"/>
      <c r="O23" s="506"/>
      <c r="P23" s="505" t="s">
        <v>156</v>
      </c>
      <c r="Q23" s="502"/>
      <c r="R23" s="506"/>
      <c r="S23" s="509" t="s">
        <v>113</v>
      </c>
      <c r="T23" s="510"/>
      <c r="U23" s="509" t="s">
        <v>114</v>
      </c>
      <c r="V23" s="513"/>
      <c r="W23" s="543" t="s">
        <v>115</v>
      </c>
      <c r="X23" s="545" t="s">
        <v>116</v>
      </c>
      <c r="Y23" s="546"/>
      <c r="Z23" s="546"/>
      <c r="AA23" s="546"/>
      <c r="AB23" s="546"/>
      <c r="AC23" s="547"/>
      <c r="AD23" s="516" t="s">
        <v>117</v>
      </c>
      <c r="AE23" s="517"/>
      <c r="AF23" s="517"/>
      <c r="AG23" s="517"/>
      <c r="AH23" s="517"/>
      <c r="AI23" s="517"/>
      <c r="AJ23" s="517"/>
      <c r="AK23" s="518"/>
      <c r="AL23" s="32"/>
      <c r="AM23" s="449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</row>
    <row r="24" spans="1:56" ht="9.75" customHeight="1" x14ac:dyDescent="0.15">
      <c r="A24" s="503"/>
      <c r="B24" s="504"/>
      <c r="C24" s="504"/>
      <c r="D24" s="504"/>
      <c r="E24" s="504"/>
      <c r="F24" s="504"/>
      <c r="G24" s="507"/>
      <c r="H24" s="504"/>
      <c r="I24" s="508"/>
      <c r="J24" s="507"/>
      <c r="K24" s="504"/>
      <c r="L24" s="504"/>
      <c r="M24" s="504"/>
      <c r="N24" s="504"/>
      <c r="O24" s="508"/>
      <c r="P24" s="507"/>
      <c r="Q24" s="504"/>
      <c r="R24" s="508"/>
      <c r="S24" s="511"/>
      <c r="T24" s="512"/>
      <c r="U24" s="514"/>
      <c r="V24" s="515"/>
      <c r="W24" s="544"/>
      <c r="X24" s="519" t="s">
        <v>118</v>
      </c>
      <c r="Y24" s="520"/>
      <c r="Z24" s="520"/>
      <c r="AA24" s="520"/>
      <c r="AB24" s="520"/>
      <c r="AC24" s="521"/>
      <c r="AD24" s="507"/>
      <c r="AE24" s="504"/>
      <c r="AF24" s="504"/>
      <c r="AG24" s="504"/>
      <c r="AH24" s="504"/>
      <c r="AI24" s="504"/>
      <c r="AJ24" s="504"/>
      <c r="AK24" s="508"/>
      <c r="AL24" s="31"/>
      <c r="AM24" s="449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</row>
    <row r="25" spans="1:56" ht="15.75" customHeight="1" x14ac:dyDescent="0.35">
      <c r="A25" s="433">
        <v>1</v>
      </c>
      <c r="B25" s="434" t="str">
        <f>'入力シート（ここに入力）'!B54</f>
        <v>課題曲未登録</v>
      </c>
      <c r="C25" s="435"/>
      <c r="D25" s="435"/>
      <c r="E25" s="435"/>
      <c r="F25" s="436"/>
      <c r="G25" s="434" t="str">
        <f>'入力シート（ここに入力）'!G54</f>
        <v>課題曲未登録</v>
      </c>
      <c r="H25" s="435"/>
      <c r="I25" s="436"/>
      <c r="J25" s="434" t="str">
        <f>'入力シート（ここに入力）'!H54</f>
        <v>課題曲未登録</v>
      </c>
      <c r="K25" s="435"/>
      <c r="L25" s="435"/>
      <c r="M25" s="435"/>
      <c r="N25" s="435"/>
      <c r="O25" s="436"/>
      <c r="P25" s="437" t="str">
        <f>'入力シート（ここに入力）'!I54</f>
        <v>課題曲未登録</v>
      </c>
      <c r="Q25" s="438"/>
      <c r="R25" s="439"/>
      <c r="S25" s="453" t="str">
        <f>'入力シート（ここに入力）'!J54</f>
        <v>課題曲未登録</v>
      </c>
      <c r="T25" s="454"/>
      <c r="U25" s="443" t="s">
        <v>130</v>
      </c>
      <c r="V25" s="444"/>
      <c r="W25" s="9" t="s">
        <v>119</v>
      </c>
      <c r="X25" s="467"/>
      <c r="Y25" s="463"/>
      <c r="Z25" s="457"/>
      <c r="AA25" s="465"/>
      <c r="AB25" s="463"/>
      <c r="AC25" s="457"/>
      <c r="AD25" s="467"/>
      <c r="AE25" s="463"/>
      <c r="AF25" s="463"/>
      <c r="AG25" s="463"/>
      <c r="AH25" s="463"/>
      <c r="AI25" s="463"/>
      <c r="AJ25" s="463"/>
      <c r="AK25" s="457"/>
      <c r="AL25" s="447"/>
      <c r="AM25" s="449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</row>
    <row r="26" spans="1:56" ht="15.75" customHeight="1" x14ac:dyDescent="0.35">
      <c r="A26" s="433"/>
      <c r="B26" s="450">
        <f>'入力シート（ここに入力）'!D54</f>
        <v>0</v>
      </c>
      <c r="C26" s="451"/>
      <c r="D26" s="451"/>
      <c r="E26" s="451"/>
      <c r="F26" s="452"/>
      <c r="G26" s="450"/>
      <c r="H26" s="451"/>
      <c r="I26" s="452"/>
      <c r="J26" s="450"/>
      <c r="K26" s="451"/>
      <c r="L26" s="451"/>
      <c r="M26" s="451"/>
      <c r="N26" s="451"/>
      <c r="O26" s="452"/>
      <c r="P26" s="440"/>
      <c r="Q26" s="441"/>
      <c r="R26" s="442"/>
      <c r="S26" s="455" t="s">
        <v>131</v>
      </c>
      <c r="T26" s="456"/>
      <c r="U26" s="445"/>
      <c r="V26" s="446"/>
      <c r="W26" s="10" t="s">
        <v>120</v>
      </c>
      <c r="X26" s="468"/>
      <c r="Y26" s="464"/>
      <c r="Z26" s="458"/>
      <c r="AA26" s="466"/>
      <c r="AB26" s="464"/>
      <c r="AC26" s="458"/>
      <c r="AD26" s="468"/>
      <c r="AE26" s="464"/>
      <c r="AF26" s="464"/>
      <c r="AG26" s="464"/>
      <c r="AH26" s="464"/>
      <c r="AI26" s="464"/>
      <c r="AJ26" s="464"/>
      <c r="AK26" s="458"/>
      <c r="AL26" s="448"/>
      <c r="AM26" s="449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1:56" ht="15.75" customHeight="1" x14ac:dyDescent="0.35">
      <c r="A27" s="498">
        <v>2</v>
      </c>
      <c r="B27" s="434">
        <f>'入力シート（ここに入力）'!B55</f>
        <v>0</v>
      </c>
      <c r="C27" s="435"/>
      <c r="D27" s="435"/>
      <c r="E27" s="435"/>
      <c r="F27" s="436"/>
      <c r="G27" s="434">
        <f>'入力シート（ここに入力）'!G55</f>
        <v>0</v>
      </c>
      <c r="H27" s="499"/>
      <c r="I27" s="500"/>
      <c r="J27" s="434">
        <f>'入力シート（ここに入力）'!H55</f>
        <v>0</v>
      </c>
      <c r="K27" s="435"/>
      <c r="L27" s="435"/>
      <c r="M27" s="435"/>
      <c r="N27" s="435"/>
      <c r="O27" s="436"/>
      <c r="P27" s="437">
        <f>'入力シート（ここに入力）'!I55</f>
        <v>0</v>
      </c>
      <c r="Q27" s="438"/>
      <c r="R27" s="439"/>
      <c r="S27" s="453">
        <f>'入力シート（ここに入力）'!J55</f>
        <v>0</v>
      </c>
      <c r="T27" s="454"/>
      <c r="U27" s="443" t="s">
        <v>130</v>
      </c>
      <c r="V27" s="444"/>
      <c r="W27" s="9" t="s">
        <v>119</v>
      </c>
      <c r="X27" s="467"/>
      <c r="Y27" s="463"/>
      <c r="Z27" s="457"/>
      <c r="AA27" s="465"/>
      <c r="AB27" s="463"/>
      <c r="AC27" s="457"/>
      <c r="AD27" s="459"/>
      <c r="AE27" s="461"/>
      <c r="AF27" s="461"/>
      <c r="AG27" s="461"/>
      <c r="AH27" s="461"/>
      <c r="AI27" s="463"/>
      <c r="AJ27" s="465"/>
      <c r="AK27" s="457"/>
      <c r="AL27" s="447"/>
      <c r="AM27" s="449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</row>
    <row r="28" spans="1:56" ht="15.75" customHeight="1" x14ac:dyDescent="0.35">
      <c r="A28" s="433"/>
      <c r="B28" s="450">
        <f>'入力シート（ここに入力）'!D55</f>
        <v>0</v>
      </c>
      <c r="C28" s="451"/>
      <c r="D28" s="451"/>
      <c r="E28" s="451"/>
      <c r="F28" s="452"/>
      <c r="G28" s="450"/>
      <c r="H28" s="496"/>
      <c r="I28" s="497"/>
      <c r="J28" s="450"/>
      <c r="K28" s="451"/>
      <c r="L28" s="451"/>
      <c r="M28" s="451"/>
      <c r="N28" s="451"/>
      <c r="O28" s="452"/>
      <c r="P28" s="440"/>
      <c r="Q28" s="441"/>
      <c r="R28" s="442"/>
      <c r="S28" s="455" t="s">
        <v>131</v>
      </c>
      <c r="T28" s="456"/>
      <c r="U28" s="445"/>
      <c r="V28" s="446"/>
      <c r="W28" s="10" t="s">
        <v>120</v>
      </c>
      <c r="X28" s="468"/>
      <c r="Y28" s="464"/>
      <c r="Z28" s="458"/>
      <c r="AA28" s="466"/>
      <c r="AB28" s="464"/>
      <c r="AC28" s="458"/>
      <c r="AD28" s="460"/>
      <c r="AE28" s="462"/>
      <c r="AF28" s="462"/>
      <c r="AG28" s="462"/>
      <c r="AH28" s="462"/>
      <c r="AI28" s="464"/>
      <c r="AJ28" s="466"/>
      <c r="AK28" s="458"/>
      <c r="AL28" s="448"/>
      <c r="AM28" s="449"/>
      <c r="AN28" s="11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</row>
    <row r="29" spans="1:56" ht="15.75" customHeight="1" x14ac:dyDescent="0.35">
      <c r="A29" s="433">
        <v>3</v>
      </c>
      <c r="B29" s="434">
        <f>'入力シート（ここに入力）'!B56</f>
        <v>0</v>
      </c>
      <c r="C29" s="435"/>
      <c r="D29" s="435"/>
      <c r="E29" s="435"/>
      <c r="F29" s="436"/>
      <c r="G29" s="434">
        <f>'入力シート（ここに入力）'!G56</f>
        <v>0</v>
      </c>
      <c r="H29" s="435"/>
      <c r="I29" s="436"/>
      <c r="J29" s="434">
        <f>'入力シート（ここに入力）'!H56</f>
        <v>0</v>
      </c>
      <c r="K29" s="435"/>
      <c r="L29" s="435"/>
      <c r="M29" s="435"/>
      <c r="N29" s="435"/>
      <c r="O29" s="436"/>
      <c r="P29" s="437">
        <f>'入力シート（ここに入力）'!I56</f>
        <v>0</v>
      </c>
      <c r="Q29" s="438"/>
      <c r="R29" s="439"/>
      <c r="S29" s="453">
        <f>'入力シート（ここに入力）'!J56</f>
        <v>0</v>
      </c>
      <c r="T29" s="454"/>
      <c r="U29" s="443" t="s">
        <v>130</v>
      </c>
      <c r="V29" s="444"/>
      <c r="W29" s="9" t="s">
        <v>119</v>
      </c>
      <c r="X29" s="467"/>
      <c r="Y29" s="463"/>
      <c r="Z29" s="457"/>
      <c r="AA29" s="465"/>
      <c r="AB29" s="463"/>
      <c r="AC29" s="457"/>
      <c r="AD29" s="459"/>
      <c r="AE29" s="461"/>
      <c r="AF29" s="461"/>
      <c r="AG29" s="461"/>
      <c r="AH29" s="461"/>
      <c r="AI29" s="463"/>
      <c r="AJ29" s="465"/>
      <c r="AK29" s="457"/>
      <c r="AL29" s="447"/>
      <c r="AM29" s="449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</row>
    <row r="30" spans="1:56" ht="15.75" customHeight="1" x14ac:dyDescent="0.35">
      <c r="A30" s="433"/>
      <c r="B30" s="450">
        <f>'入力シート（ここに入力）'!D56</f>
        <v>0</v>
      </c>
      <c r="C30" s="451"/>
      <c r="D30" s="451"/>
      <c r="E30" s="451"/>
      <c r="F30" s="452"/>
      <c r="G30" s="450"/>
      <c r="H30" s="451"/>
      <c r="I30" s="452"/>
      <c r="J30" s="450"/>
      <c r="K30" s="451"/>
      <c r="L30" s="451"/>
      <c r="M30" s="451"/>
      <c r="N30" s="451"/>
      <c r="O30" s="452"/>
      <c r="P30" s="440"/>
      <c r="Q30" s="441"/>
      <c r="R30" s="442"/>
      <c r="S30" s="455" t="s">
        <v>131</v>
      </c>
      <c r="T30" s="456"/>
      <c r="U30" s="445"/>
      <c r="V30" s="446"/>
      <c r="W30" s="10" t="s">
        <v>120</v>
      </c>
      <c r="X30" s="468"/>
      <c r="Y30" s="464"/>
      <c r="Z30" s="458"/>
      <c r="AA30" s="466"/>
      <c r="AB30" s="464"/>
      <c r="AC30" s="458"/>
      <c r="AD30" s="460"/>
      <c r="AE30" s="462"/>
      <c r="AF30" s="462"/>
      <c r="AG30" s="462"/>
      <c r="AH30" s="462"/>
      <c r="AI30" s="464"/>
      <c r="AJ30" s="466"/>
      <c r="AK30" s="458"/>
      <c r="AL30" s="448"/>
      <c r="AM30" s="449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</row>
    <row r="31" spans="1:56" ht="15.75" customHeight="1" x14ac:dyDescent="0.35">
      <c r="A31" s="433">
        <v>4</v>
      </c>
      <c r="B31" s="434">
        <f>'入力シート（ここに入力）'!B57</f>
        <v>0</v>
      </c>
      <c r="C31" s="435"/>
      <c r="D31" s="435"/>
      <c r="E31" s="435"/>
      <c r="F31" s="436"/>
      <c r="G31" s="434">
        <f>'入力シート（ここに入力）'!G57</f>
        <v>0</v>
      </c>
      <c r="H31" s="435"/>
      <c r="I31" s="436"/>
      <c r="J31" s="434">
        <f>'入力シート（ここに入力）'!H57</f>
        <v>0</v>
      </c>
      <c r="K31" s="435"/>
      <c r="L31" s="435"/>
      <c r="M31" s="435"/>
      <c r="N31" s="435"/>
      <c r="O31" s="436"/>
      <c r="P31" s="437">
        <f>'入力シート（ここに入力）'!I57</f>
        <v>0</v>
      </c>
      <c r="Q31" s="438"/>
      <c r="R31" s="439"/>
      <c r="S31" s="453">
        <f>'入力シート（ここに入力）'!J57</f>
        <v>0</v>
      </c>
      <c r="T31" s="454"/>
      <c r="U31" s="443" t="s">
        <v>130</v>
      </c>
      <c r="V31" s="444"/>
      <c r="W31" s="9" t="s">
        <v>119</v>
      </c>
      <c r="X31" s="467"/>
      <c r="Y31" s="463"/>
      <c r="Z31" s="457"/>
      <c r="AA31" s="465"/>
      <c r="AB31" s="463"/>
      <c r="AC31" s="457"/>
      <c r="AD31" s="459"/>
      <c r="AE31" s="461"/>
      <c r="AF31" s="461"/>
      <c r="AG31" s="461"/>
      <c r="AH31" s="461"/>
      <c r="AI31" s="463"/>
      <c r="AJ31" s="465"/>
      <c r="AK31" s="457"/>
      <c r="AL31" s="447"/>
      <c r="AM31" s="449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</row>
    <row r="32" spans="1:56" ht="15.75" customHeight="1" x14ac:dyDescent="0.35">
      <c r="A32" s="433"/>
      <c r="B32" s="450">
        <f>'入力シート（ここに入力）'!D57</f>
        <v>0</v>
      </c>
      <c r="C32" s="451"/>
      <c r="D32" s="451"/>
      <c r="E32" s="451"/>
      <c r="F32" s="452"/>
      <c r="G32" s="450"/>
      <c r="H32" s="451"/>
      <c r="I32" s="452"/>
      <c r="J32" s="450"/>
      <c r="K32" s="451"/>
      <c r="L32" s="451"/>
      <c r="M32" s="451"/>
      <c r="N32" s="451"/>
      <c r="O32" s="452"/>
      <c r="P32" s="440"/>
      <c r="Q32" s="441"/>
      <c r="R32" s="442"/>
      <c r="S32" s="455" t="s">
        <v>131</v>
      </c>
      <c r="T32" s="456"/>
      <c r="U32" s="445"/>
      <c r="V32" s="446"/>
      <c r="W32" s="10" t="s">
        <v>120</v>
      </c>
      <c r="X32" s="468"/>
      <c r="Y32" s="464"/>
      <c r="Z32" s="458"/>
      <c r="AA32" s="466"/>
      <c r="AB32" s="464"/>
      <c r="AC32" s="458"/>
      <c r="AD32" s="460"/>
      <c r="AE32" s="462"/>
      <c r="AF32" s="462"/>
      <c r="AG32" s="462"/>
      <c r="AH32" s="462"/>
      <c r="AI32" s="464"/>
      <c r="AJ32" s="466"/>
      <c r="AK32" s="458"/>
      <c r="AL32" s="448"/>
      <c r="AM32" s="449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</row>
    <row r="33" spans="1:56" ht="15.75" customHeight="1" x14ac:dyDescent="0.35">
      <c r="A33" s="433">
        <v>5</v>
      </c>
      <c r="B33" s="434">
        <f>'入力シート（ここに入力）'!B58</f>
        <v>0</v>
      </c>
      <c r="C33" s="435"/>
      <c r="D33" s="435"/>
      <c r="E33" s="435"/>
      <c r="F33" s="436"/>
      <c r="G33" s="434">
        <f>'入力シート（ここに入力）'!G58</f>
        <v>0</v>
      </c>
      <c r="H33" s="435"/>
      <c r="I33" s="436"/>
      <c r="J33" s="434">
        <f>'入力シート（ここに入力）'!H58</f>
        <v>0</v>
      </c>
      <c r="K33" s="435"/>
      <c r="L33" s="435"/>
      <c r="M33" s="435"/>
      <c r="N33" s="435"/>
      <c r="O33" s="436"/>
      <c r="P33" s="437">
        <f>'入力シート（ここに入力）'!I58</f>
        <v>0</v>
      </c>
      <c r="Q33" s="438"/>
      <c r="R33" s="439"/>
      <c r="S33" s="453">
        <f>'入力シート（ここに入力）'!J58</f>
        <v>0</v>
      </c>
      <c r="T33" s="454"/>
      <c r="U33" s="443" t="s">
        <v>130</v>
      </c>
      <c r="V33" s="444"/>
      <c r="W33" s="9" t="s">
        <v>119</v>
      </c>
      <c r="X33" s="467"/>
      <c r="Y33" s="463"/>
      <c r="Z33" s="457"/>
      <c r="AA33" s="465"/>
      <c r="AB33" s="463"/>
      <c r="AC33" s="457"/>
      <c r="AD33" s="459"/>
      <c r="AE33" s="461"/>
      <c r="AF33" s="461"/>
      <c r="AG33" s="461"/>
      <c r="AH33" s="461"/>
      <c r="AI33" s="463"/>
      <c r="AJ33" s="465"/>
      <c r="AK33" s="457"/>
      <c r="AL33" s="447"/>
      <c r="AM33" s="449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1:56" ht="15.75" customHeight="1" x14ac:dyDescent="0.35">
      <c r="A34" s="433"/>
      <c r="B34" s="450">
        <f>'入力シート（ここに入力）'!D58</f>
        <v>0</v>
      </c>
      <c r="C34" s="451"/>
      <c r="D34" s="451"/>
      <c r="E34" s="451"/>
      <c r="F34" s="452"/>
      <c r="G34" s="450"/>
      <c r="H34" s="451"/>
      <c r="I34" s="452"/>
      <c r="J34" s="450"/>
      <c r="K34" s="451"/>
      <c r="L34" s="451"/>
      <c r="M34" s="451"/>
      <c r="N34" s="451"/>
      <c r="O34" s="452"/>
      <c r="P34" s="440"/>
      <c r="Q34" s="441"/>
      <c r="R34" s="442"/>
      <c r="S34" s="455" t="s">
        <v>131</v>
      </c>
      <c r="T34" s="456"/>
      <c r="U34" s="445"/>
      <c r="V34" s="446"/>
      <c r="W34" s="10" t="s">
        <v>120</v>
      </c>
      <c r="X34" s="468"/>
      <c r="Y34" s="464"/>
      <c r="Z34" s="458"/>
      <c r="AA34" s="466"/>
      <c r="AB34" s="464"/>
      <c r="AC34" s="458"/>
      <c r="AD34" s="460"/>
      <c r="AE34" s="462"/>
      <c r="AF34" s="462"/>
      <c r="AG34" s="462"/>
      <c r="AH34" s="462"/>
      <c r="AI34" s="464"/>
      <c r="AJ34" s="466"/>
      <c r="AK34" s="458"/>
      <c r="AL34" s="448"/>
      <c r="AM34" s="449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1:56" ht="15.75" customHeight="1" x14ac:dyDescent="0.35">
      <c r="A35" s="433">
        <v>6</v>
      </c>
      <c r="B35" s="434">
        <f>'入力シート（ここに入力）'!B59</f>
        <v>0</v>
      </c>
      <c r="C35" s="435"/>
      <c r="D35" s="435"/>
      <c r="E35" s="435"/>
      <c r="F35" s="436"/>
      <c r="G35" s="434">
        <f>'入力シート（ここに入力）'!G59</f>
        <v>0</v>
      </c>
      <c r="H35" s="435"/>
      <c r="I35" s="436"/>
      <c r="J35" s="434">
        <f>'入力シート（ここに入力）'!H59</f>
        <v>0</v>
      </c>
      <c r="K35" s="435"/>
      <c r="L35" s="435"/>
      <c r="M35" s="435"/>
      <c r="N35" s="435"/>
      <c r="O35" s="436"/>
      <c r="P35" s="437">
        <f>'入力シート（ここに入力）'!I59</f>
        <v>0</v>
      </c>
      <c r="Q35" s="438"/>
      <c r="R35" s="439"/>
      <c r="S35" s="453">
        <f>'入力シート（ここに入力）'!J59</f>
        <v>0</v>
      </c>
      <c r="T35" s="454"/>
      <c r="U35" s="443" t="s">
        <v>130</v>
      </c>
      <c r="V35" s="444"/>
      <c r="W35" s="9" t="s">
        <v>119</v>
      </c>
      <c r="X35" s="467"/>
      <c r="Y35" s="463"/>
      <c r="Z35" s="457"/>
      <c r="AA35" s="465"/>
      <c r="AB35" s="463"/>
      <c r="AC35" s="457"/>
      <c r="AD35" s="459"/>
      <c r="AE35" s="461"/>
      <c r="AF35" s="461"/>
      <c r="AG35" s="461"/>
      <c r="AH35" s="461"/>
      <c r="AI35" s="463"/>
      <c r="AJ35" s="465"/>
      <c r="AK35" s="457"/>
      <c r="AL35" s="447"/>
      <c r="AM35" s="449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1:56" ht="15.75" customHeight="1" x14ac:dyDescent="0.35">
      <c r="A36" s="433"/>
      <c r="B36" s="450">
        <f>'入力シート（ここに入力）'!D59</f>
        <v>0</v>
      </c>
      <c r="C36" s="451"/>
      <c r="D36" s="451"/>
      <c r="E36" s="451"/>
      <c r="F36" s="452"/>
      <c r="G36" s="450"/>
      <c r="H36" s="451"/>
      <c r="I36" s="452"/>
      <c r="J36" s="450"/>
      <c r="K36" s="451"/>
      <c r="L36" s="451"/>
      <c r="M36" s="451"/>
      <c r="N36" s="451"/>
      <c r="O36" s="452"/>
      <c r="P36" s="440"/>
      <c r="Q36" s="441"/>
      <c r="R36" s="442"/>
      <c r="S36" s="455" t="s">
        <v>131</v>
      </c>
      <c r="T36" s="456"/>
      <c r="U36" s="445"/>
      <c r="V36" s="446"/>
      <c r="W36" s="10" t="s">
        <v>120</v>
      </c>
      <c r="X36" s="468"/>
      <c r="Y36" s="464"/>
      <c r="Z36" s="458"/>
      <c r="AA36" s="466"/>
      <c r="AB36" s="464"/>
      <c r="AC36" s="458"/>
      <c r="AD36" s="460"/>
      <c r="AE36" s="462"/>
      <c r="AF36" s="462"/>
      <c r="AG36" s="462"/>
      <c r="AH36" s="462"/>
      <c r="AI36" s="464"/>
      <c r="AJ36" s="466"/>
      <c r="AK36" s="458"/>
      <c r="AL36" s="448"/>
      <c r="AM36" s="449"/>
      <c r="AN36" s="1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1:56" ht="15.75" customHeight="1" x14ac:dyDescent="0.35">
      <c r="A37" s="433">
        <v>7</v>
      </c>
      <c r="B37" s="434">
        <f>'入力シート（ここに入力）'!B60</f>
        <v>0</v>
      </c>
      <c r="C37" s="435"/>
      <c r="D37" s="435"/>
      <c r="E37" s="435"/>
      <c r="F37" s="436"/>
      <c r="G37" s="434">
        <f>'入力シート（ここに入力）'!G60</f>
        <v>0</v>
      </c>
      <c r="H37" s="435"/>
      <c r="I37" s="436"/>
      <c r="J37" s="434">
        <f>'入力シート（ここに入力）'!H60</f>
        <v>0</v>
      </c>
      <c r="K37" s="435"/>
      <c r="L37" s="435"/>
      <c r="M37" s="435"/>
      <c r="N37" s="435"/>
      <c r="O37" s="436"/>
      <c r="P37" s="437">
        <f>'入力シート（ここに入力）'!I60</f>
        <v>0</v>
      </c>
      <c r="Q37" s="438"/>
      <c r="R37" s="439"/>
      <c r="S37" s="453">
        <f>'入力シート（ここに入力）'!J60</f>
        <v>0</v>
      </c>
      <c r="T37" s="454"/>
      <c r="U37" s="443" t="s">
        <v>130</v>
      </c>
      <c r="V37" s="444"/>
      <c r="W37" s="9" t="s">
        <v>119</v>
      </c>
      <c r="X37" s="467"/>
      <c r="Y37" s="463"/>
      <c r="Z37" s="457"/>
      <c r="AA37" s="465"/>
      <c r="AB37" s="463"/>
      <c r="AC37" s="457"/>
      <c r="AD37" s="459"/>
      <c r="AE37" s="461"/>
      <c r="AF37" s="461"/>
      <c r="AG37" s="461"/>
      <c r="AH37" s="461"/>
      <c r="AI37" s="463"/>
      <c r="AJ37" s="465"/>
      <c r="AK37" s="457"/>
      <c r="AL37" s="447"/>
      <c r="AM37" s="449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1:56" ht="15.75" customHeight="1" x14ac:dyDescent="0.35">
      <c r="A38" s="433"/>
      <c r="B38" s="450">
        <f>'入力シート（ここに入力）'!D60</f>
        <v>0</v>
      </c>
      <c r="C38" s="451"/>
      <c r="D38" s="451"/>
      <c r="E38" s="451"/>
      <c r="F38" s="452"/>
      <c r="G38" s="450"/>
      <c r="H38" s="451"/>
      <c r="I38" s="452"/>
      <c r="J38" s="450"/>
      <c r="K38" s="451"/>
      <c r="L38" s="451"/>
      <c r="M38" s="451"/>
      <c r="N38" s="451"/>
      <c r="O38" s="452"/>
      <c r="P38" s="440"/>
      <c r="Q38" s="441"/>
      <c r="R38" s="442"/>
      <c r="S38" s="455" t="s">
        <v>131</v>
      </c>
      <c r="T38" s="456"/>
      <c r="U38" s="445"/>
      <c r="V38" s="446"/>
      <c r="W38" s="10" t="s">
        <v>120</v>
      </c>
      <c r="X38" s="468"/>
      <c r="Y38" s="464"/>
      <c r="Z38" s="458"/>
      <c r="AA38" s="466"/>
      <c r="AB38" s="464"/>
      <c r="AC38" s="458"/>
      <c r="AD38" s="460"/>
      <c r="AE38" s="462"/>
      <c r="AF38" s="462"/>
      <c r="AG38" s="462"/>
      <c r="AH38" s="462"/>
      <c r="AI38" s="464"/>
      <c r="AJ38" s="466"/>
      <c r="AK38" s="458"/>
      <c r="AL38" s="448"/>
      <c r="AM38" s="449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1:56" ht="15.75" customHeight="1" x14ac:dyDescent="0.35">
      <c r="A39" s="433">
        <v>8</v>
      </c>
      <c r="B39" s="434">
        <f>'入力シート（ここに入力）'!B61</f>
        <v>0</v>
      </c>
      <c r="C39" s="435"/>
      <c r="D39" s="435"/>
      <c r="E39" s="435"/>
      <c r="F39" s="436"/>
      <c r="G39" s="434">
        <f>'入力シート（ここに入力）'!G61</f>
        <v>0</v>
      </c>
      <c r="H39" s="435"/>
      <c r="I39" s="436"/>
      <c r="J39" s="434">
        <f>'入力シート（ここに入力）'!H61</f>
        <v>0</v>
      </c>
      <c r="K39" s="435"/>
      <c r="L39" s="435"/>
      <c r="M39" s="435"/>
      <c r="N39" s="435"/>
      <c r="O39" s="436"/>
      <c r="P39" s="437">
        <f>'入力シート（ここに入力）'!I61</f>
        <v>0</v>
      </c>
      <c r="Q39" s="438"/>
      <c r="R39" s="439"/>
      <c r="S39" s="453">
        <f>'入力シート（ここに入力）'!J61</f>
        <v>0</v>
      </c>
      <c r="T39" s="454"/>
      <c r="U39" s="443" t="s">
        <v>130</v>
      </c>
      <c r="V39" s="444"/>
      <c r="W39" s="9" t="s">
        <v>119</v>
      </c>
      <c r="X39" s="467"/>
      <c r="Y39" s="463"/>
      <c r="Z39" s="457"/>
      <c r="AA39" s="465"/>
      <c r="AB39" s="463"/>
      <c r="AC39" s="457"/>
      <c r="AD39" s="459"/>
      <c r="AE39" s="461"/>
      <c r="AF39" s="461"/>
      <c r="AG39" s="461"/>
      <c r="AH39" s="461"/>
      <c r="AI39" s="463"/>
      <c r="AJ39" s="465"/>
      <c r="AK39" s="457"/>
      <c r="AL39" s="447"/>
      <c r="AM39" s="449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1:56" ht="15.75" customHeight="1" x14ac:dyDescent="0.35">
      <c r="A40" s="433"/>
      <c r="B40" s="450">
        <f>'入力シート（ここに入力）'!D61</f>
        <v>0</v>
      </c>
      <c r="C40" s="451"/>
      <c r="D40" s="451"/>
      <c r="E40" s="451"/>
      <c r="F40" s="452"/>
      <c r="G40" s="450"/>
      <c r="H40" s="451"/>
      <c r="I40" s="452"/>
      <c r="J40" s="450"/>
      <c r="K40" s="451"/>
      <c r="L40" s="451"/>
      <c r="M40" s="451"/>
      <c r="N40" s="451"/>
      <c r="O40" s="452"/>
      <c r="P40" s="440"/>
      <c r="Q40" s="441"/>
      <c r="R40" s="442"/>
      <c r="S40" s="455" t="s">
        <v>131</v>
      </c>
      <c r="T40" s="456"/>
      <c r="U40" s="445"/>
      <c r="V40" s="446"/>
      <c r="W40" s="10" t="s">
        <v>120</v>
      </c>
      <c r="X40" s="468"/>
      <c r="Y40" s="464"/>
      <c r="Z40" s="458"/>
      <c r="AA40" s="466"/>
      <c r="AB40" s="464"/>
      <c r="AC40" s="458"/>
      <c r="AD40" s="460"/>
      <c r="AE40" s="462"/>
      <c r="AF40" s="462"/>
      <c r="AG40" s="462"/>
      <c r="AH40" s="462"/>
      <c r="AI40" s="464"/>
      <c r="AJ40" s="466"/>
      <c r="AK40" s="458"/>
      <c r="AL40" s="448"/>
      <c r="AM40" s="449"/>
      <c r="AN40" s="1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1:56" ht="15.75" customHeight="1" x14ac:dyDescent="0.35">
      <c r="A41" s="433">
        <v>9</v>
      </c>
      <c r="B41" s="434">
        <f>'入力シート（ここに入力）'!B62</f>
        <v>0</v>
      </c>
      <c r="C41" s="435"/>
      <c r="D41" s="435"/>
      <c r="E41" s="435"/>
      <c r="F41" s="436"/>
      <c r="G41" s="434">
        <f>'入力シート（ここに入力）'!G62</f>
        <v>0</v>
      </c>
      <c r="H41" s="435"/>
      <c r="I41" s="436"/>
      <c r="J41" s="434">
        <f>'入力シート（ここに入力）'!H62</f>
        <v>0</v>
      </c>
      <c r="K41" s="435"/>
      <c r="L41" s="435"/>
      <c r="M41" s="435"/>
      <c r="N41" s="435"/>
      <c r="O41" s="436"/>
      <c r="P41" s="437">
        <f>'入力シート（ここに入力）'!I62</f>
        <v>0</v>
      </c>
      <c r="Q41" s="438"/>
      <c r="R41" s="439"/>
      <c r="S41" s="453">
        <f>'入力シート（ここに入力）'!J62</f>
        <v>0</v>
      </c>
      <c r="T41" s="454"/>
      <c r="U41" s="443" t="s">
        <v>130</v>
      </c>
      <c r="V41" s="444"/>
      <c r="W41" s="9" t="s">
        <v>119</v>
      </c>
      <c r="X41" s="467"/>
      <c r="Y41" s="463"/>
      <c r="Z41" s="457"/>
      <c r="AA41" s="465"/>
      <c r="AB41" s="463"/>
      <c r="AC41" s="457"/>
      <c r="AD41" s="459"/>
      <c r="AE41" s="461"/>
      <c r="AF41" s="461"/>
      <c r="AG41" s="461"/>
      <c r="AH41" s="461"/>
      <c r="AI41" s="463"/>
      <c r="AJ41" s="465"/>
      <c r="AK41" s="457"/>
      <c r="AL41" s="447"/>
      <c r="AM41" s="449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1:56" ht="15.75" customHeight="1" x14ac:dyDescent="0.35">
      <c r="A42" s="433"/>
      <c r="B42" s="450">
        <f>'入力シート（ここに入力）'!D62</f>
        <v>0</v>
      </c>
      <c r="C42" s="451"/>
      <c r="D42" s="451"/>
      <c r="E42" s="451"/>
      <c r="F42" s="452"/>
      <c r="G42" s="450"/>
      <c r="H42" s="451"/>
      <c r="I42" s="452"/>
      <c r="J42" s="450"/>
      <c r="K42" s="451"/>
      <c r="L42" s="451"/>
      <c r="M42" s="451"/>
      <c r="N42" s="451"/>
      <c r="O42" s="452"/>
      <c r="P42" s="440"/>
      <c r="Q42" s="441"/>
      <c r="R42" s="442"/>
      <c r="S42" s="455" t="s">
        <v>131</v>
      </c>
      <c r="T42" s="456"/>
      <c r="U42" s="445"/>
      <c r="V42" s="446"/>
      <c r="W42" s="10" t="s">
        <v>120</v>
      </c>
      <c r="X42" s="468"/>
      <c r="Y42" s="464"/>
      <c r="Z42" s="458"/>
      <c r="AA42" s="466"/>
      <c r="AB42" s="464"/>
      <c r="AC42" s="458"/>
      <c r="AD42" s="460"/>
      <c r="AE42" s="462"/>
      <c r="AF42" s="462"/>
      <c r="AG42" s="462"/>
      <c r="AH42" s="462"/>
      <c r="AI42" s="464"/>
      <c r="AJ42" s="466"/>
      <c r="AK42" s="458"/>
      <c r="AL42" s="448"/>
      <c r="AM42" s="449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1:56" ht="15.75" customHeight="1" x14ac:dyDescent="0.35">
      <c r="A43" s="433">
        <v>10</v>
      </c>
      <c r="B43" s="434">
        <f>'入力シート（ここに入力）'!B63</f>
        <v>0</v>
      </c>
      <c r="C43" s="435"/>
      <c r="D43" s="435"/>
      <c r="E43" s="435"/>
      <c r="F43" s="436"/>
      <c r="G43" s="434">
        <f>'入力シート（ここに入力）'!G63</f>
        <v>0</v>
      </c>
      <c r="H43" s="435"/>
      <c r="I43" s="436"/>
      <c r="J43" s="434">
        <f>'入力シート（ここに入力）'!H63</f>
        <v>0</v>
      </c>
      <c r="K43" s="435"/>
      <c r="L43" s="435"/>
      <c r="M43" s="435"/>
      <c r="N43" s="435"/>
      <c r="O43" s="436"/>
      <c r="P43" s="437">
        <f>'入力シート（ここに入力）'!I63</f>
        <v>0</v>
      </c>
      <c r="Q43" s="438"/>
      <c r="R43" s="439"/>
      <c r="S43" s="453">
        <f>'入力シート（ここに入力）'!J63</f>
        <v>0</v>
      </c>
      <c r="T43" s="454"/>
      <c r="U43" s="443" t="s">
        <v>130</v>
      </c>
      <c r="V43" s="444"/>
      <c r="W43" s="9" t="s">
        <v>119</v>
      </c>
      <c r="X43" s="467"/>
      <c r="Y43" s="463"/>
      <c r="Z43" s="457"/>
      <c r="AA43" s="465"/>
      <c r="AB43" s="463"/>
      <c r="AC43" s="457"/>
      <c r="AD43" s="459"/>
      <c r="AE43" s="461"/>
      <c r="AF43" s="461"/>
      <c r="AG43" s="461"/>
      <c r="AH43" s="461"/>
      <c r="AI43" s="463"/>
      <c r="AJ43" s="465"/>
      <c r="AK43" s="457"/>
      <c r="AL43" s="447"/>
      <c r="AM43" s="449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1:56" ht="15.75" customHeight="1" thickBot="1" x14ac:dyDescent="0.4">
      <c r="A44" s="488"/>
      <c r="B44" s="450">
        <f>'入力シート（ここに入力）'!D63</f>
        <v>0</v>
      </c>
      <c r="C44" s="451"/>
      <c r="D44" s="451"/>
      <c r="E44" s="451"/>
      <c r="F44" s="452"/>
      <c r="G44" s="450"/>
      <c r="H44" s="451"/>
      <c r="I44" s="452"/>
      <c r="J44" s="450"/>
      <c r="K44" s="451"/>
      <c r="L44" s="451"/>
      <c r="M44" s="451"/>
      <c r="N44" s="451"/>
      <c r="O44" s="452"/>
      <c r="P44" s="489"/>
      <c r="Q44" s="490"/>
      <c r="R44" s="491"/>
      <c r="S44" s="492" t="s">
        <v>131</v>
      </c>
      <c r="T44" s="493"/>
      <c r="U44" s="475"/>
      <c r="V44" s="476"/>
      <c r="W44" s="10" t="s">
        <v>120</v>
      </c>
      <c r="X44" s="468"/>
      <c r="Y44" s="464"/>
      <c r="Z44" s="458"/>
      <c r="AA44" s="466"/>
      <c r="AB44" s="464"/>
      <c r="AC44" s="458"/>
      <c r="AD44" s="460"/>
      <c r="AE44" s="462"/>
      <c r="AF44" s="462"/>
      <c r="AG44" s="462"/>
      <c r="AH44" s="462"/>
      <c r="AI44" s="464"/>
      <c r="AJ44" s="466"/>
      <c r="AK44" s="458"/>
      <c r="AL44" s="448"/>
      <c r="AM44" s="449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1:56" ht="23.25" customHeight="1" thickTop="1" x14ac:dyDescent="0.15">
      <c r="B45" s="477"/>
      <c r="C45" s="477"/>
      <c r="D45" s="477"/>
      <c r="E45" s="477"/>
      <c r="F45" s="477"/>
      <c r="G45" s="477"/>
      <c r="H45" s="472" t="s">
        <v>121</v>
      </c>
      <c r="I45" s="472"/>
      <c r="J45" s="472"/>
      <c r="K45" s="472"/>
      <c r="L45" s="472"/>
      <c r="M45" s="472"/>
      <c r="N45" s="472"/>
      <c r="O45" s="472"/>
      <c r="P45" s="473"/>
      <c r="R45" s="474" t="s">
        <v>122</v>
      </c>
      <c r="S45" s="474"/>
      <c r="T45" s="474"/>
      <c r="U45" s="474"/>
      <c r="V45" s="13"/>
      <c r="W45" s="14"/>
      <c r="X45" s="15"/>
      <c r="Y45" s="16"/>
      <c r="Z45" s="14"/>
      <c r="AA45" s="15"/>
      <c r="AB45" s="16"/>
      <c r="AC45" s="14"/>
      <c r="AD45" s="17">
        <v>9</v>
      </c>
      <c r="AE45" s="18">
        <v>9</v>
      </c>
      <c r="AF45" s="18">
        <v>9</v>
      </c>
      <c r="AG45" s="18">
        <v>9</v>
      </c>
      <c r="AH45" s="18">
        <v>9</v>
      </c>
      <c r="AI45" s="18">
        <v>9</v>
      </c>
      <c r="AJ45" s="18">
        <v>9</v>
      </c>
      <c r="AK45" s="19">
        <v>9</v>
      </c>
      <c r="AL45" s="20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1:56" ht="23.25" customHeight="1" x14ac:dyDescent="0.15">
      <c r="B46" s="478"/>
      <c r="C46" s="478"/>
      <c r="D46" s="478"/>
      <c r="E46" s="478"/>
      <c r="F46" s="478"/>
      <c r="G46" s="478"/>
      <c r="I46" s="479" t="s">
        <v>123</v>
      </c>
      <c r="J46" s="480"/>
      <c r="K46" s="21"/>
      <c r="L46" s="22"/>
      <c r="M46" s="21"/>
      <c r="N46" s="22"/>
      <c r="O46" s="21"/>
      <c r="P46" s="22"/>
      <c r="R46" s="481" t="s">
        <v>124</v>
      </c>
      <c r="S46" s="481"/>
      <c r="T46" s="481"/>
      <c r="U46" s="481"/>
      <c r="V46" s="23"/>
      <c r="W46" s="14"/>
      <c r="X46" s="15"/>
      <c r="Y46" s="16"/>
      <c r="Z46" s="14"/>
      <c r="AA46" s="15"/>
      <c r="AB46" s="16"/>
      <c r="AC46" s="14"/>
      <c r="AD46" s="494" t="s">
        <v>125</v>
      </c>
      <c r="AE46" s="495"/>
      <c r="AF46" s="495"/>
      <c r="AG46" s="495"/>
      <c r="AH46" s="495"/>
      <c r="AI46" s="495"/>
      <c r="AJ46" s="495"/>
      <c r="AK46" s="495"/>
      <c r="AL46" s="495"/>
      <c r="AM46" s="3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1:56" ht="23.25" customHeight="1" x14ac:dyDescent="0.15">
      <c r="B47" s="24" t="s">
        <v>126</v>
      </c>
      <c r="C47" s="24"/>
      <c r="D47" s="24"/>
      <c r="E47" s="24"/>
      <c r="F47" s="25"/>
      <c r="G47" s="25"/>
      <c r="I47" s="482" t="s">
        <v>127</v>
      </c>
      <c r="J47" s="483"/>
      <c r="K47" s="484" t="s">
        <v>128</v>
      </c>
      <c r="L47" s="485"/>
      <c r="M47" s="486"/>
      <c r="N47" s="26"/>
      <c r="O47" s="27"/>
      <c r="P47" s="28"/>
      <c r="R47" s="487" t="s">
        <v>129</v>
      </c>
      <c r="S47" s="487"/>
      <c r="T47" s="487"/>
      <c r="U47" s="487"/>
      <c r="V47" s="23"/>
      <c r="W47" s="14"/>
      <c r="X47" s="15"/>
      <c r="Y47" s="16"/>
      <c r="Z47" s="14"/>
      <c r="AA47" s="15"/>
      <c r="AB47" s="16"/>
      <c r="AC47" s="29"/>
      <c r="AD47" s="15"/>
      <c r="AE47" s="16"/>
      <c r="AF47" s="16"/>
      <c r="AG47" s="16"/>
      <c r="AH47" s="16"/>
      <c r="AI47" s="16"/>
      <c r="AJ47" s="16"/>
      <c r="AK47" s="16"/>
      <c r="AL47" s="16"/>
      <c r="AM47" s="14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1:56" ht="164.25" customHeight="1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1:56" ht="164.2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1:56" ht="164.2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1:56" ht="164.2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</sheetData>
  <sheetProtection algorithmName="SHA-512" hashValue="SmTgyHJ3uH3U63Cc0cn5foLPtUmEbGZFc6g+t1wCkevE9AVO1YNObwwFKysYTRixoldtXAIPuXVvjYcqTdvGbg==" saltValue="JkAksp/QDPMf/L/TemER8Q==" spinCount="100000" sheet="1"/>
  <protectedRanges>
    <protectedRange sqref="E6:G7 C15:H21 J15:P21 B25:V44" name="範囲1"/>
  </protectedRanges>
  <mergeCells count="328">
    <mergeCell ref="X8:AB9"/>
    <mergeCell ref="A4:B5"/>
    <mergeCell ref="H6:AM7"/>
    <mergeCell ref="A8:B10"/>
    <mergeCell ref="C8:G10"/>
    <mergeCell ref="H8:H10"/>
    <mergeCell ref="I8:P10"/>
    <mergeCell ref="Q8:S9"/>
    <mergeCell ref="AC8:AC11"/>
    <mergeCell ref="AD8:AL13"/>
    <mergeCell ref="Q10:S11"/>
    <mergeCell ref="D5:G5"/>
    <mergeCell ref="A6:C6"/>
    <mergeCell ref="D6:D7"/>
    <mergeCell ref="E6:G7"/>
    <mergeCell ref="T8:W9"/>
    <mergeCell ref="T10:W11"/>
    <mergeCell ref="A11:B13"/>
    <mergeCell ref="C11:E13"/>
    <mergeCell ref="F11:F13"/>
    <mergeCell ref="G11:G13"/>
    <mergeCell ref="H11:H13"/>
    <mergeCell ref="I11:P13"/>
    <mergeCell ref="A18:B21"/>
    <mergeCell ref="C18:H21"/>
    <mergeCell ref="I18:I21"/>
    <mergeCell ref="J18:P21"/>
    <mergeCell ref="Q14:AL15"/>
    <mergeCell ref="A15:B17"/>
    <mergeCell ref="C15:H17"/>
    <mergeCell ref="I15:I17"/>
    <mergeCell ref="J15:P17"/>
    <mergeCell ref="Q20:AM20"/>
    <mergeCell ref="S23:T24"/>
    <mergeCell ref="U23:V24"/>
    <mergeCell ref="AD23:AK24"/>
    <mergeCell ref="AM23:AM24"/>
    <mergeCell ref="X24:AC24"/>
    <mergeCell ref="Q12:S13"/>
    <mergeCell ref="T12:W13"/>
    <mergeCell ref="AC12:AC13"/>
    <mergeCell ref="X10:AB13"/>
    <mergeCell ref="W23:W24"/>
    <mergeCell ref="X23:AC23"/>
    <mergeCell ref="P25:R26"/>
    <mergeCell ref="A23:F24"/>
    <mergeCell ref="G23:I24"/>
    <mergeCell ref="J23:O24"/>
    <mergeCell ref="P23:R24"/>
    <mergeCell ref="G26:I26"/>
    <mergeCell ref="J26:O26"/>
    <mergeCell ref="B25:F25"/>
    <mergeCell ref="G25:I25"/>
    <mergeCell ref="AM25:AM26"/>
    <mergeCell ref="AB25:AB26"/>
    <mergeCell ref="AC25:AC26"/>
    <mergeCell ref="AD25:AD26"/>
    <mergeCell ref="AE25:AE26"/>
    <mergeCell ref="AF25:AF26"/>
    <mergeCell ref="AG25:AG26"/>
    <mergeCell ref="AH25:AH26"/>
    <mergeCell ref="AI25:AI26"/>
    <mergeCell ref="A27:A28"/>
    <mergeCell ref="B27:F27"/>
    <mergeCell ref="G27:I27"/>
    <mergeCell ref="J27:O27"/>
    <mergeCell ref="AE27:AE28"/>
    <mergeCell ref="B26:F26"/>
    <mergeCell ref="AL25:AL26"/>
    <mergeCell ref="AA25:AA26"/>
    <mergeCell ref="S26:T26"/>
    <mergeCell ref="S25:T25"/>
    <mergeCell ref="A25:A26"/>
    <mergeCell ref="S28:T28"/>
    <mergeCell ref="AA27:AA28"/>
    <mergeCell ref="AB27:AB28"/>
    <mergeCell ref="AJ25:AJ26"/>
    <mergeCell ref="AK25:AK26"/>
    <mergeCell ref="AJ27:AJ28"/>
    <mergeCell ref="AK27:AK28"/>
    <mergeCell ref="AL27:AL28"/>
    <mergeCell ref="U25:V26"/>
    <mergeCell ref="X25:X26"/>
    <mergeCell ref="Y25:Y26"/>
    <mergeCell ref="Z25:Z26"/>
    <mergeCell ref="J25:O25"/>
    <mergeCell ref="B30:F30"/>
    <mergeCell ref="G30:I30"/>
    <mergeCell ref="J30:O30"/>
    <mergeCell ref="AF27:AF28"/>
    <mergeCell ref="P27:R28"/>
    <mergeCell ref="U27:V28"/>
    <mergeCell ref="X27:X28"/>
    <mergeCell ref="Y27:Y28"/>
    <mergeCell ref="Z27:Z28"/>
    <mergeCell ref="S27:T27"/>
    <mergeCell ref="AC27:AC28"/>
    <mergeCell ref="AD27:AD28"/>
    <mergeCell ref="Y29:Y30"/>
    <mergeCell ref="A29:A30"/>
    <mergeCell ref="B29:F29"/>
    <mergeCell ref="G29:I29"/>
    <mergeCell ref="J29:O29"/>
    <mergeCell ref="AC29:AC30"/>
    <mergeCell ref="Z29:Z30"/>
    <mergeCell ref="AA29:AA30"/>
    <mergeCell ref="AB29:AB30"/>
    <mergeCell ref="AM27:AM28"/>
    <mergeCell ref="B28:F28"/>
    <mergeCell ref="G28:I28"/>
    <mergeCell ref="J28:O28"/>
    <mergeCell ref="AG27:AG28"/>
    <mergeCell ref="AH27:AH28"/>
    <mergeCell ref="AI27:AI28"/>
    <mergeCell ref="S29:T29"/>
    <mergeCell ref="S30:T30"/>
    <mergeCell ref="P29:R30"/>
    <mergeCell ref="AJ29:AJ30"/>
    <mergeCell ref="AK29:AK30"/>
    <mergeCell ref="AL29:AL30"/>
    <mergeCell ref="AH29:AH30"/>
    <mergeCell ref="U29:V30"/>
    <mergeCell ref="X29:X30"/>
    <mergeCell ref="A31:A32"/>
    <mergeCell ref="B31:F31"/>
    <mergeCell ref="G31:I31"/>
    <mergeCell ref="J31:O31"/>
    <mergeCell ref="AC31:AC32"/>
    <mergeCell ref="AH31:AH32"/>
    <mergeCell ref="U31:V32"/>
    <mergeCell ref="X31:X32"/>
    <mergeCell ref="Y31:Y32"/>
    <mergeCell ref="Z31:Z32"/>
    <mergeCell ref="AA31:AA32"/>
    <mergeCell ref="AB31:AB32"/>
    <mergeCell ref="B32:F32"/>
    <mergeCell ref="G32:I32"/>
    <mergeCell ref="J32:O32"/>
    <mergeCell ref="S31:T31"/>
    <mergeCell ref="S32:T32"/>
    <mergeCell ref="P31:R32"/>
    <mergeCell ref="AM31:AM32"/>
    <mergeCell ref="AI31:AI32"/>
    <mergeCell ref="AD31:AD32"/>
    <mergeCell ref="AE31:AE32"/>
    <mergeCell ref="AF31:AF32"/>
    <mergeCell ref="AG31:AG32"/>
    <mergeCell ref="AM29:AM30"/>
    <mergeCell ref="AI29:AI30"/>
    <mergeCell ref="AD29:AD30"/>
    <mergeCell ref="AE29:AE30"/>
    <mergeCell ref="AF29:AF30"/>
    <mergeCell ref="AG29:AG30"/>
    <mergeCell ref="A33:A34"/>
    <mergeCell ref="B33:F33"/>
    <mergeCell ref="G33:I33"/>
    <mergeCell ref="J33:O33"/>
    <mergeCell ref="AC33:AC34"/>
    <mergeCell ref="AH33:AH34"/>
    <mergeCell ref="U33:V34"/>
    <mergeCell ref="X33:X34"/>
    <mergeCell ref="Y33:Y34"/>
    <mergeCell ref="Z33:Z34"/>
    <mergeCell ref="AA33:AA34"/>
    <mergeCell ref="AB33:AB34"/>
    <mergeCell ref="B34:F34"/>
    <mergeCell ref="G34:I34"/>
    <mergeCell ref="J34:O34"/>
    <mergeCell ref="S33:T33"/>
    <mergeCell ref="S34:T34"/>
    <mergeCell ref="P33:R34"/>
    <mergeCell ref="A39:A40"/>
    <mergeCell ref="B39:F39"/>
    <mergeCell ref="G39:I39"/>
    <mergeCell ref="J39:O39"/>
    <mergeCell ref="AC39:AC40"/>
    <mergeCell ref="AH39:AH40"/>
    <mergeCell ref="U39:V40"/>
    <mergeCell ref="X39:X40"/>
    <mergeCell ref="Y39:Y40"/>
    <mergeCell ref="Z39:Z40"/>
    <mergeCell ref="AA39:AA40"/>
    <mergeCell ref="AB39:AB40"/>
    <mergeCell ref="B40:F40"/>
    <mergeCell ref="G40:I40"/>
    <mergeCell ref="J40:O40"/>
    <mergeCell ref="S39:T39"/>
    <mergeCell ref="S40:T40"/>
    <mergeCell ref="P39:R40"/>
    <mergeCell ref="AJ39:AJ40"/>
    <mergeCell ref="AK39:AK40"/>
    <mergeCell ref="AL39:AL40"/>
    <mergeCell ref="AM39:AM40"/>
    <mergeCell ref="AI39:AI40"/>
    <mergeCell ref="AD39:AD40"/>
    <mergeCell ref="AE39:AE40"/>
    <mergeCell ref="AF39:AF40"/>
    <mergeCell ref="AG39:AG40"/>
    <mergeCell ref="A41:A42"/>
    <mergeCell ref="B41:F41"/>
    <mergeCell ref="G41:I41"/>
    <mergeCell ref="J41:O41"/>
    <mergeCell ref="AC41:AC42"/>
    <mergeCell ref="AH41:AH42"/>
    <mergeCell ref="U41:V42"/>
    <mergeCell ref="X41:X42"/>
    <mergeCell ref="Y41:Y42"/>
    <mergeCell ref="Z41:Z42"/>
    <mergeCell ref="AA41:AA42"/>
    <mergeCell ref="AB41:AB42"/>
    <mergeCell ref="B42:F42"/>
    <mergeCell ref="G42:I42"/>
    <mergeCell ref="J42:O42"/>
    <mergeCell ref="S41:T41"/>
    <mergeCell ref="S42:T42"/>
    <mergeCell ref="P41:R42"/>
    <mergeCell ref="AM41:AM42"/>
    <mergeCell ref="AI41:AI42"/>
    <mergeCell ref="AD41:AD42"/>
    <mergeCell ref="AE41:AE42"/>
    <mergeCell ref="AF41:AF42"/>
    <mergeCell ref="AG41:AG42"/>
    <mergeCell ref="AF43:AF44"/>
    <mergeCell ref="AD46:AL46"/>
    <mergeCell ref="AI43:AI44"/>
    <mergeCell ref="AJ43:AJ44"/>
    <mergeCell ref="AK43:AK44"/>
    <mergeCell ref="AL43:AL44"/>
    <mergeCell ref="AM43:AM44"/>
    <mergeCell ref="AJ41:AJ42"/>
    <mergeCell ref="AK41:AK42"/>
    <mergeCell ref="AL41:AL42"/>
    <mergeCell ref="A43:A44"/>
    <mergeCell ref="B43:F43"/>
    <mergeCell ref="G43:I43"/>
    <mergeCell ref="J43:O43"/>
    <mergeCell ref="P43:R44"/>
    <mergeCell ref="X43:X44"/>
    <mergeCell ref="AG43:AG44"/>
    <mergeCell ref="AH43:AH44"/>
    <mergeCell ref="Z43:Z44"/>
    <mergeCell ref="B44:F44"/>
    <mergeCell ref="G44:I44"/>
    <mergeCell ref="J44:O44"/>
    <mergeCell ref="S43:T43"/>
    <mergeCell ref="S44:T44"/>
    <mergeCell ref="AC43:AC44"/>
    <mergeCell ref="Y43:Y44"/>
    <mergeCell ref="AD43:AD44"/>
    <mergeCell ref="AE43:AE44"/>
    <mergeCell ref="AA43:AA44"/>
    <mergeCell ref="AB43:AB44"/>
    <mergeCell ref="H45:P45"/>
    <mergeCell ref="R45:U45"/>
    <mergeCell ref="U43:V44"/>
    <mergeCell ref="G36:I36"/>
    <mergeCell ref="B45:G46"/>
    <mergeCell ref="I46:J46"/>
    <mergeCell ref="R46:U46"/>
    <mergeCell ref="I47:J47"/>
    <mergeCell ref="K47:M47"/>
    <mergeCell ref="R47:U47"/>
    <mergeCell ref="A35:A36"/>
    <mergeCell ref="B35:F35"/>
    <mergeCell ref="G35:I35"/>
    <mergeCell ref="J35:O35"/>
    <mergeCell ref="P35:R36"/>
    <mergeCell ref="B36:F36"/>
    <mergeCell ref="AD35:AD36"/>
    <mergeCell ref="AI35:AI36"/>
    <mergeCell ref="X35:X36"/>
    <mergeCell ref="Y35:Y36"/>
    <mergeCell ref="Z35:Z36"/>
    <mergeCell ref="AA35:AA36"/>
    <mergeCell ref="AB35:AB36"/>
    <mergeCell ref="AC35:AC36"/>
    <mergeCell ref="U35:V36"/>
    <mergeCell ref="J36:O36"/>
    <mergeCell ref="S35:T35"/>
    <mergeCell ref="S36:T36"/>
    <mergeCell ref="X37:X38"/>
    <mergeCell ref="AJ35:AJ36"/>
    <mergeCell ref="AK35:AK36"/>
    <mergeCell ref="AL35:AL36"/>
    <mergeCell ref="AM35:AM36"/>
    <mergeCell ref="B2:AI2"/>
    <mergeCell ref="AE35:AE36"/>
    <mergeCell ref="AF35:AF36"/>
    <mergeCell ref="AG35:AG36"/>
    <mergeCell ref="AH35:AH36"/>
    <mergeCell ref="AA37:AA38"/>
    <mergeCell ref="AB37:AB38"/>
    <mergeCell ref="AJ33:AJ34"/>
    <mergeCell ref="AK33:AK34"/>
    <mergeCell ref="AL33:AL34"/>
    <mergeCell ref="AM33:AM34"/>
    <mergeCell ref="AI33:AI34"/>
    <mergeCell ref="AD33:AD34"/>
    <mergeCell ref="AE33:AE34"/>
    <mergeCell ref="AF33:AF34"/>
    <mergeCell ref="AG33:AG34"/>
    <mergeCell ref="AJ31:AJ32"/>
    <mergeCell ref="AK31:AK32"/>
    <mergeCell ref="AL31:AL32"/>
    <mergeCell ref="A37:A38"/>
    <mergeCell ref="B37:F37"/>
    <mergeCell ref="G37:I37"/>
    <mergeCell ref="J37:O37"/>
    <mergeCell ref="P37:R38"/>
    <mergeCell ref="U37:V38"/>
    <mergeCell ref="AL37:AL38"/>
    <mergeCell ref="AM37:AM38"/>
    <mergeCell ref="B38:F38"/>
    <mergeCell ref="G38:I38"/>
    <mergeCell ref="J38:O38"/>
    <mergeCell ref="S37:T37"/>
    <mergeCell ref="S38:T38"/>
    <mergeCell ref="AC37:AC38"/>
    <mergeCell ref="AD37:AD38"/>
    <mergeCell ref="AE37:AE38"/>
    <mergeCell ref="Y37:Y38"/>
    <mergeCell ref="AI37:AI38"/>
    <mergeCell ref="AJ37:AJ38"/>
    <mergeCell ref="AK37:AK38"/>
    <mergeCell ref="AF37:AF38"/>
    <mergeCell ref="AG37:AG38"/>
    <mergeCell ref="AH37:AH38"/>
    <mergeCell ref="Z37:Z38"/>
  </mergeCells>
  <phoneticPr fontId="2"/>
  <pageMargins left="0.59055118110236227" right="0.19685039370078741" top="0.55118110236220474" bottom="0.23622047244094491" header="0.23622047244094491" footer="0.19685039370078741"/>
  <pageSetup paperSize="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rgb="FFFFC000"/>
  </sheetPr>
  <dimension ref="A1:DO242"/>
  <sheetViews>
    <sheetView zoomScaleNormal="100" workbookViewId="0">
      <selection activeCell="J14" sqref="J14"/>
    </sheetView>
  </sheetViews>
  <sheetFormatPr defaultColWidth="9" defaultRowHeight="18.75" x14ac:dyDescent="0.15"/>
  <cols>
    <col min="1" max="1" width="5.5" style="57" customWidth="1"/>
    <col min="2" max="2" width="18.875" style="57" customWidth="1"/>
    <col min="3" max="6" width="12.875" style="57" customWidth="1"/>
    <col min="7" max="10" width="15.125" style="57" customWidth="1"/>
    <col min="11" max="11" width="5.5" style="57" customWidth="1"/>
    <col min="12" max="18" width="11.75" style="55" customWidth="1"/>
    <col min="19" max="25" width="9" style="55"/>
    <col min="26" max="119" width="9" style="56"/>
    <col min="120" max="16384" width="9" style="57"/>
  </cols>
  <sheetData>
    <row r="1" spans="1:26" ht="24" customHeight="1" x14ac:dyDescent="0.15">
      <c r="A1" s="54"/>
      <c r="B1" s="287" t="s">
        <v>257</v>
      </c>
      <c r="C1" s="287"/>
      <c r="D1" s="287"/>
      <c r="E1" s="287"/>
      <c r="F1" s="287"/>
      <c r="G1" s="287"/>
      <c r="H1" s="287"/>
      <c r="I1" s="287"/>
      <c r="J1" s="287"/>
      <c r="K1" s="54"/>
    </row>
    <row r="2" spans="1:26" ht="33.75" customHeight="1" x14ac:dyDescent="0.15">
      <c r="B2" s="680" t="str">
        <f ca="1">"第"&amp;YEAR(TODAY())-1957&amp;"回中部日本吹奏楽コンクール富山県大会　課題曲・自由曲変更申請データ入力シート"</f>
        <v>第69回中部日本吹奏楽コンクール富山県大会　課題曲・自由曲変更申請データ入力シート</v>
      </c>
      <c r="C2" s="680"/>
      <c r="D2" s="680"/>
      <c r="E2" s="680"/>
      <c r="F2" s="680"/>
      <c r="G2" s="680"/>
      <c r="H2" s="680"/>
      <c r="I2" s="680"/>
      <c r="J2" s="680"/>
      <c r="K2" s="54"/>
    </row>
    <row r="3" spans="1:26" ht="7.5" customHeight="1" x14ac:dyDescent="0.15">
      <c r="A3" s="292"/>
      <c r="B3" s="292"/>
      <c r="C3" s="292"/>
      <c r="D3" s="292"/>
      <c r="E3" s="292"/>
      <c r="F3" s="292"/>
      <c r="G3" s="292"/>
      <c r="H3" s="292"/>
      <c r="I3" s="292"/>
      <c r="J3" s="54"/>
      <c r="K3" s="54"/>
    </row>
    <row r="4" spans="1:26" s="55" customFormat="1" ht="27.75" customHeight="1" x14ac:dyDescent="0.15">
      <c r="A4" s="54"/>
      <c r="B4" s="249" t="s">
        <v>224</v>
      </c>
      <c r="C4" s="250"/>
      <c r="D4" s="250"/>
      <c r="E4" s="250"/>
      <c r="F4" s="250"/>
      <c r="G4" s="250"/>
      <c r="H4" s="250"/>
      <c r="I4" s="250"/>
      <c r="J4" s="250"/>
      <c r="K4" s="54"/>
      <c r="Z4" s="56"/>
    </row>
    <row r="5" spans="1:26" s="55" customFormat="1" ht="5.25" customHeight="1" x14ac:dyDescent="0.15">
      <c r="A5" s="58"/>
      <c r="B5" s="59"/>
      <c r="C5" s="58"/>
      <c r="D5" s="58"/>
      <c r="E5" s="58"/>
      <c r="F5" s="58"/>
      <c r="G5" s="58"/>
      <c r="H5" s="58"/>
      <c r="I5" s="54"/>
      <c r="J5" s="54"/>
      <c r="K5" s="54"/>
      <c r="Z5" s="56"/>
    </row>
    <row r="6" spans="1:26" s="55" customFormat="1" ht="21.75" customHeight="1" x14ac:dyDescent="0.15">
      <c r="A6" s="54"/>
      <c r="B6" s="251" t="s">
        <v>5</v>
      </c>
      <c r="C6" s="674" t="str">
        <f>'入力シート（ここに入力）'!C25</f>
        <v>※ 選択してください</v>
      </c>
      <c r="D6" s="674"/>
      <c r="E6" s="674"/>
      <c r="F6" s="674"/>
      <c r="G6" s="674"/>
      <c r="H6" s="49"/>
      <c r="I6" s="65"/>
      <c r="J6" s="60"/>
      <c r="K6" s="54"/>
      <c r="L6" s="61"/>
      <c r="Z6" s="56"/>
    </row>
    <row r="7" spans="1:26" s="55" customFormat="1" ht="21.75" customHeight="1" x14ac:dyDescent="0.15">
      <c r="A7" s="54"/>
      <c r="B7" s="689" t="s">
        <v>134</v>
      </c>
      <c r="C7" s="334" t="s">
        <v>175</v>
      </c>
      <c r="D7" s="184" t="s">
        <v>7</v>
      </c>
      <c r="E7" s="685">
        <f>'入力シート（ここに入力）'!E26:J26</f>
        <v>0</v>
      </c>
      <c r="F7" s="685"/>
      <c r="G7" s="685"/>
      <c r="H7" s="685"/>
      <c r="I7" s="685"/>
      <c r="J7" s="685"/>
      <c r="K7" s="54"/>
      <c r="Z7" s="56"/>
    </row>
    <row r="8" spans="1:26" s="55" customFormat="1" ht="21.75" customHeight="1" x14ac:dyDescent="0.15">
      <c r="A8" s="54"/>
      <c r="B8" s="690"/>
      <c r="C8" s="335"/>
      <c r="D8" s="184" t="s">
        <v>174</v>
      </c>
      <c r="E8" s="692">
        <f>'入力シート（ここに入力）'!E27:J27</f>
        <v>0</v>
      </c>
      <c r="F8" s="693"/>
      <c r="G8" s="693"/>
      <c r="H8" s="693"/>
      <c r="I8" s="693"/>
      <c r="J8" s="694"/>
      <c r="K8" s="54"/>
      <c r="Z8" s="56"/>
    </row>
    <row r="9" spans="1:26" s="55" customFormat="1" ht="21.75" customHeight="1" x14ac:dyDescent="0.15">
      <c r="A9" s="54"/>
      <c r="B9" s="690"/>
      <c r="C9" s="336"/>
      <c r="D9" s="184" t="s">
        <v>31</v>
      </c>
      <c r="E9" s="692">
        <f>'入力シート（ここに入力）'!E28:J28</f>
        <v>0</v>
      </c>
      <c r="F9" s="693"/>
      <c r="G9" s="693"/>
      <c r="H9" s="693"/>
      <c r="I9" s="693"/>
      <c r="J9" s="694"/>
      <c r="K9" s="54"/>
      <c r="Z9" s="56"/>
    </row>
    <row r="10" spans="1:26" s="55" customFormat="1" ht="21.75" customHeight="1" x14ac:dyDescent="0.15">
      <c r="A10" s="54"/>
      <c r="B10" s="690"/>
      <c r="C10" s="303" t="s">
        <v>27</v>
      </c>
      <c r="D10" s="185" t="s">
        <v>7</v>
      </c>
      <c r="E10" s="684">
        <f>'入力シート（ここに入力）'!E30</f>
        <v>0</v>
      </c>
      <c r="F10" s="684"/>
      <c r="G10" s="684"/>
      <c r="H10" s="684"/>
      <c r="I10" s="684"/>
      <c r="J10" s="684"/>
      <c r="K10" s="54"/>
      <c r="Z10" s="56"/>
    </row>
    <row r="11" spans="1:26" s="55" customFormat="1" ht="21.75" customHeight="1" x14ac:dyDescent="0.15">
      <c r="A11" s="54"/>
      <c r="B11" s="690"/>
      <c r="C11" s="304"/>
      <c r="D11" s="184" t="s">
        <v>174</v>
      </c>
      <c r="E11" s="685">
        <f>'入力シート（ここに入力）'!E31</f>
        <v>0</v>
      </c>
      <c r="F11" s="685"/>
      <c r="G11" s="685"/>
      <c r="H11" s="685"/>
      <c r="I11" s="685"/>
      <c r="J11" s="685"/>
      <c r="K11" s="54"/>
      <c r="Z11" s="56"/>
    </row>
    <row r="12" spans="1:26" s="55" customFormat="1" ht="21.75" customHeight="1" x14ac:dyDescent="0.15">
      <c r="A12" s="54"/>
      <c r="B12" s="690"/>
      <c r="C12" s="304" t="s">
        <v>28</v>
      </c>
      <c r="D12" s="184" t="s">
        <v>7</v>
      </c>
      <c r="E12" s="674">
        <f>'入力シート（ここに入力）'!E33</f>
        <v>0</v>
      </c>
      <c r="F12" s="674"/>
      <c r="G12" s="674"/>
      <c r="H12" s="674"/>
      <c r="I12" s="674"/>
      <c r="J12" s="674"/>
      <c r="K12" s="54"/>
      <c r="Z12" s="56"/>
    </row>
    <row r="13" spans="1:26" s="55" customFormat="1" ht="21.75" customHeight="1" x14ac:dyDescent="0.15">
      <c r="A13" s="54"/>
      <c r="B13" s="691"/>
      <c r="C13" s="304"/>
      <c r="D13" s="184" t="s">
        <v>174</v>
      </c>
      <c r="E13" s="685">
        <f>'入力シート（ここに入力）'!E34:J34</f>
        <v>0</v>
      </c>
      <c r="F13" s="685"/>
      <c r="G13" s="685"/>
      <c r="H13" s="685"/>
      <c r="I13" s="685"/>
      <c r="J13" s="685"/>
      <c r="K13" s="54"/>
      <c r="Z13" s="56"/>
    </row>
    <row r="14" spans="1:26" s="55" customFormat="1" ht="21.75" customHeight="1" x14ac:dyDescent="0.15">
      <c r="A14" s="54"/>
      <c r="B14" s="673" t="s">
        <v>29</v>
      </c>
      <c r="C14" s="686" t="str">
        <f>'入力シート（ここに入力）'!C35</f>
        <v>※ 選択して下さい</v>
      </c>
      <c r="D14" s="687"/>
      <c r="E14" s="687"/>
      <c r="F14" s="687"/>
      <c r="G14" s="687"/>
      <c r="H14" s="688"/>
      <c r="I14" s="67"/>
      <c r="J14" s="67"/>
      <c r="K14" s="67"/>
      <c r="L14" s="61"/>
      <c r="Z14" s="56"/>
    </row>
    <row r="15" spans="1:26" s="55" customFormat="1" ht="21.75" customHeight="1" x14ac:dyDescent="0.15">
      <c r="A15" s="54"/>
      <c r="B15" s="673"/>
      <c r="C15" s="186" t="s">
        <v>147</v>
      </c>
      <c r="D15" s="187"/>
      <c r="E15" s="188"/>
      <c r="F15" s="674">
        <f>'入力シート（ここに入力）'!F36</f>
        <v>0</v>
      </c>
      <c r="G15" s="674"/>
      <c r="H15" s="674"/>
      <c r="I15" s="314"/>
      <c r="J15" s="315"/>
      <c r="K15" s="315"/>
      <c r="Z15" s="56"/>
    </row>
    <row r="16" spans="1:26" s="55" customFormat="1" ht="21.75" customHeight="1" x14ac:dyDescent="0.15">
      <c r="A16" s="54"/>
      <c r="B16" s="673"/>
      <c r="C16" s="189" t="s">
        <v>34</v>
      </c>
      <c r="D16" s="190"/>
      <c r="E16" s="188"/>
      <c r="F16" s="674">
        <f>'入力シート（ここに入力）'!F37</f>
        <v>0</v>
      </c>
      <c r="G16" s="674"/>
      <c r="H16" s="674"/>
      <c r="I16" s="314"/>
      <c r="J16" s="315"/>
      <c r="K16" s="315"/>
      <c r="Z16" s="56"/>
    </row>
    <row r="17" spans="1:26" s="55" customFormat="1" ht="16.5" customHeight="1" x14ac:dyDescent="0.15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Z17" s="56"/>
    </row>
    <row r="18" spans="1:26" s="55" customFormat="1" ht="27.75" customHeight="1" x14ac:dyDescent="0.15">
      <c r="A18" s="54"/>
      <c r="B18" s="683" t="s">
        <v>200</v>
      </c>
      <c r="C18" s="683"/>
      <c r="D18" s="683"/>
      <c r="E18" s="683"/>
      <c r="F18" s="683"/>
      <c r="G18" s="683"/>
      <c r="H18" s="683"/>
      <c r="I18" s="683"/>
      <c r="J18" s="683"/>
      <c r="K18" s="54"/>
      <c r="Z18" s="56"/>
    </row>
    <row r="19" spans="1:26" s="55" customFormat="1" ht="5.25" customHeight="1" x14ac:dyDescent="0.15">
      <c r="A19" s="58"/>
      <c r="B19" s="59"/>
      <c r="C19" s="58"/>
      <c r="D19" s="58"/>
      <c r="E19" s="58"/>
      <c r="F19" s="58"/>
      <c r="G19" s="58"/>
      <c r="H19" s="58"/>
      <c r="I19" s="54"/>
      <c r="J19" s="54"/>
      <c r="K19" s="54"/>
      <c r="Z19" s="56"/>
    </row>
    <row r="20" spans="1:26" s="55" customFormat="1" ht="21" customHeight="1" x14ac:dyDescent="0.15">
      <c r="A20" s="58"/>
      <c r="B20" s="46" t="s">
        <v>205</v>
      </c>
      <c r="C20" s="37"/>
      <c r="D20" s="37"/>
      <c r="E20" s="37"/>
      <c r="F20" s="37"/>
      <c r="G20" s="37"/>
      <c r="H20" s="37"/>
      <c r="I20" s="38"/>
      <c r="J20" s="38"/>
      <c r="K20" s="54"/>
      <c r="Z20" s="56"/>
    </row>
    <row r="21" spans="1:26" s="55" customFormat="1" ht="21" customHeight="1" x14ac:dyDescent="0.15">
      <c r="A21" s="58"/>
      <c r="B21" s="36" t="s">
        <v>206</v>
      </c>
      <c r="C21" s="37"/>
      <c r="D21" s="37"/>
      <c r="E21" s="37"/>
      <c r="F21" s="37"/>
      <c r="G21" s="37"/>
      <c r="H21" s="37"/>
      <c r="I21" s="38"/>
      <c r="J21" s="38"/>
      <c r="K21" s="54"/>
      <c r="Z21" s="56"/>
    </row>
    <row r="22" spans="1:26" s="55" customFormat="1" ht="5.25" customHeight="1" x14ac:dyDescent="0.15">
      <c r="A22" s="58"/>
      <c r="B22" s="59"/>
      <c r="C22" s="58"/>
      <c r="D22" s="58"/>
      <c r="E22" s="58"/>
      <c r="F22" s="58"/>
      <c r="G22" s="58"/>
      <c r="H22" s="58"/>
      <c r="I22" s="54"/>
      <c r="J22" s="54"/>
      <c r="K22" s="54"/>
      <c r="Z22" s="56"/>
    </row>
    <row r="23" spans="1:26" s="55" customFormat="1" ht="18.75" customHeight="1" x14ac:dyDescent="0.15">
      <c r="A23" s="58"/>
      <c r="B23" s="682" t="s">
        <v>158</v>
      </c>
      <c r="C23" s="682"/>
      <c r="D23" s="682"/>
      <c r="E23" s="682"/>
      <c r="F23" s="682"/>
      <c r="G23" s="682"/>
      <c r="H23" s="682"/>
      <c r="I23" s="682"/>
      <c r="J23" s="682"/>
      <c r="K23" s="54"/>
      <c r="Z23" s="56"/>
    </row>
    <row r="24" spans="1:26" s="55" customFormat="1" ht="5.25" customHeight="1" x14ac:dyDescent="0.15">
      <c r="A24" s="58"/>
      <c r="B24" s="59"/>
      <c r="C24" s="58"/>
      <c r="D24" s="58"/>
      <c r="E24" s="58"/>
      <c r="F24" s="58"/>
      <c r="G24" s="58"/>
      <c r="H24" s="58"/>
      <c r="I24" s="54"/>
      <c r="J24" s="54"/>
      <c r="K24" s="54"/>
      <c r="L24" s="55">
        <f>IF(C25=M25,1,IF(C25=N25,2,IF(C25=O25,3,IF(C25=P25,4,IF(C25=Q25,5,0)))))</f>
        <v>0</v>
      </c>
      <c r="Z24" s="56"/>
    </row>
    <row r="25" spans="1:26" s="55" customFormat="1" ht="21.75" customHeight="1" x14ac:dyDescent="0.15">
      <c r="A25" s="54"/>
      <c r="B25" s="252" t="s">
        <v>5</v>
      </c>
      <c r="C25" s="290" t="s">
        <v>219</v>
      </c>
      <c r="D25" s="290"/>
      <c r="E25" s="290"/>
      <c r="F25" s="290"/>
      <c r="G25" s="290"/>
      <c r="H25" s="269">
        <f>IF(C25=M25,1,IF(C25=N25,2,IF(C25=O25,3,IF(C25=P25,4,IF(C25=Q25,5,IF(C25=R25,6,IF(C25=S25,7,IF(C25=T25,8,0))))))))</f>
        <v>0</v>
      </c>
      <c r="I25" s="65"/>
      <c r="J25" s="60"/>
      <c r="K25" s="54"/>
      <c r="L25" s="61" t="s">
        <v>219</v>
      </c>
      <c r="M25" s="55" t="s">
        <v>259</v>
      </c>
      <c r="N25" s="55" t="s">
        <v>260</v>
      </c>
      <c r="O25" s="55" t="s">
        <v>261</v>
      </c>
      <c r="P25" s="55" t="s">
        <v>262</v>
      </c>
      <c r="Q25" s="55" t="s">
        <v>263</v>
      </c>
      <c r="R25" s="55" t="s">
        <v>264</v>
      </c>
      <c r="S25" s="55" t="s">
        <v>265</v>
      </c>
      <c r="T25" s="55" t="s">
        <v>266</v>
      </c>
      <c r="Z25" s="56"/>
    </row>
    <row r="26" spans="1:26" s="55" customFormat="1" ht="21.75" customHeight="1" x14ac:dyDescent="0.15">
      <c r="A26" s="54"/>
      <c r="B26" s="662" t="s">
        <v>134</v>
      </c>
      <c r="C26" s="665" t="s">
        <v>175</v>
      </c>
      <c r="D26" s="253" t="s">
        <v>7</v>
      </c>
      <c r="E26" s="306"/>
      <c r="F26" s="306"/>
      <c r="G26" s="306"/>
      <c r="H26" s="306"/>
      <c r="I26" s="306"/>
      <c r="J26" s="306"/>
      <c r="K26" s="54"/>
      <c r="L26" s="55">
        <v>1</v>
      </c>
      <c r="M26" s="55" t="s">
        <v>267</v>
      </c>
      <c r="N26" s="55" t="s">
        <v>220</v>
      </c>
      <c r="O26" s="55" t="s">
        <v>268</v>
      </c>
      <c r="P26" s="55" t="s">
        <v>269</v>
      </c>
      <c r="Q26" s="55">
        <v>2</v>
      </c>
      <c r="Z26" s="56"/>
    </row>
    <row r="27" spans="1:26" s="55" customFormat="1" ht="21.75" customHeight="1" x14ac:dyDescent="0.15">
      <c r="A27" s="54"/>
      <c r="B27" s="663"/>
      <c r="C27" s="666"/>
      <c r="D27" s="253" t="s">
        <v>174</v>
      </c>
      <c r="E27" s="328"/>
      <c r="F27" s="329"/>
      <c r="G27" s="329"/>
      <c r="H27" s="329"/>
      <c r="I27" s="329"/>
      <c r="J27" s="330"/>
      <c r="K27" s="54"/>
      <c r="L27" s="55">
        <v>2</v>
      </c>
      <c r="M27" s="55" t="s">
        <v>270</v>
      </c>
      <c r="N27" s="55" t="s">
        <v>238</v>
      </c>
      <c r="O27" s="55" t="s">
        <v>271</v>
      </c>
      <c r="P27" s="55" t="s">
        <v>269</v>
      </c>
      <c r="Q27" s="55">
        <v>2</v>
      </c>
      <c r="Z27" s="56"/>
    </row>
    <row r="28" spans="1:26" s="55" customFormat="1" ht="21.75" customHeight="1" x14ac:dyDescent="0.15">
      <c r="A28" s="54"/>
      <c r="B28" s="663"/>
      <c r="C28" s="667"/>
      <c r="D28" s="253" t="s">
        <v>31</v>
      </c>
      <c r="E28" s="328"/>
      <c r="F28" s="329"/>
      <c r="G28" s="329"/>
      <c r="H28" s="329"/>
      <c r="I28" s="329"/>
      <c r="J28" s="330"/>
      <c r="K28" s="54"/>
      <c r="L28" s="55">
        <v>3</v>
      </c>
      <c r="M28" s="55" t="s">
        <v>272</v>
      </c>
      <c r="N28" s="55" t="s">
        <v>240</v>
      </c>
      <c r="O28" s="55" t="s">
        <v>271</v>
      </c>
      <c r="P28" s="55" t="s">
        <v>269</v>
      </c>
      <c r="Q28" s="55">
        <v>3</v>
      </c>
      <c r="Z28" s="56"/>
    </row>
    <row r="29" spans="1:26" s="55" customFormat="1" ht="15.75" customHeight="1" x14ac:dyDescent="0.15">
      <c r="A29" s="54"/>
      <c r="B29" s="663"/>
      <c r="C29" s="332" t="s">
        <v>154</v>
      </c>
      <c r="D29" s="333"/>
      <c r="E29" s="333"/>
      <c r="F29" s="333"/>
      <c r="G29" s="333"/>
      <c r="H29" s="333"/>
      <c r="I29" s="333"/>
      <c r="J29" s="333"/>
      <c r="K29" s="54"/>
      <c r="L29" s="55">
        <v>4</v>
      </c>
      <c r="M29" s="55" t="s">
        <v>273</v>
      </c>
      <c r="N29" s="55" t="s">
        <v>274</v>
      </c>
      <c r="O29" s="55" t="s">
        <v>268</v>
      </c>
      <c r="P29" s="55" t="s">
        <v>269</v>
      </c>
      <c r="Q29" s="55">
        <v>3</v>
      </c>
      <c r="Z29" s="56"/>
    </row>
    <row r="30" spans="1:26" s="55" customFormat="1" ht="21.75" customHeight="1" x14ac:dyDescent="0.15">
      <c r="A30" s="54"/>
      <c r="B30" s="663"/>
      <c r="C30" s="681" t="s">
        <v>27</v>
      </c>
      <c r="D30" s="254" t="s">
        <v>7</v>
      </c>
      <c r="E30" s="331"/>
      <c r="F30" s="331"/>
      <c r="G30" s="331"/>
      <c r="H30" s="331"/>
      <c r="I30" s="331"/>
      <c r="J30" s="331"/>
      <c r="K30" s="54"/>
      <c r="L30" s="55">
        <v>5</v>
      </c>
      <c r="M30" s="55" t="s">
        <v>246</v>
      </c>
      <c r="N30" s="55" t="s">
        <v>247</v>
      </c>
      <c r="O30" s="270" t="s">
        <v>248</v>
      </c>
      <c r="P30" s="55" t="s">
        <v>249</v>
      </c>
      <c r="Q30" s="55">
        <v>4</v>
      </c>
      <c r="Z30" s="56"/>
    </row>
    <row r="31" spans="1:26" s="55" customFormat="1" ht="21.75" customHeight="1" x14ac:dyDescent="0.15">
      <c r="A31" s="54"/>
      <c r="B31" s="663"/>
      <c r="C31" s="678"/>
      <c r="D31" s="253" t="s">
        <v>174</v>
      </c>
      <c r="E31" s="306"/>
      <c r="F31" s="306"/>
      <c r="G31" s="306"/>
      <c r="H31" s="306"/>
      <c r="I31" s="306"/>
      <c r="J31" s="306"/>
      <c r="K31" s="54"/>
      <c r="L31" s="55">
        <v>6</v>
      </c>
      <c r="M31" s="55" t="s">
        <v>239</v>
      </c>
      <c r="N31" s="55" t="s">
        <v>240</v>
      </c>
      <c r="O31" s="55" t="s">
        <v>241</v>
      </c>
      <c r="P31" s="55" t="s">
        <v>237</v>
      </c>
      <c r="Q31" s="55">
        <v>3</v>
      </c>
      <c r="Z31" s="56"/>
    </row>
    <row r="32" spans="1:26" s="55" customFormat="1" ht="15.75" customHeight="1" x14ac:dyDescent="0.15">
      <c r="A32" s="54"/>
      <c r="B32" s="663"/>
      <c r="C32" s="48" t="s">
        <v>153</v>
      </c>
      <c r="D32" s="39"/>
      <c r="E32" s="39"/>
      <c r="F32" s="39"/>
      <c r="G32" s="39"/>
      <c r="H32" s="39"/>
      <c r="I32" s="39"/>
      <c r="J32" s="39"/>
      <c r="K32" s="66"/>
      <c r="L32" s="55">
        <v>7</v>
      </c>
      <c r="M32" s="55" t="s">
        <v>242</v>
      </c>
      <c r="N32" s="55" t="s">
        <v>243</v>
      </c>
      <c r="O32" s="55" t="s">
        <v>244</v>
      </c>
      <c r="P32" s="55" t="s">
        <v>245</v>
      </c>
      <c r="Q32" s="55">
        <v>3</v>
      </c>
      <c r="Z32" s="56"/>
    </row>
    <row r="33" spans="1:26" s="55" customFormat="1" ht="21.75" customHeight="1" x14ac:dyDescent="0.15">
      <c r="A33" s="54"/>
      <c r="B33" s="663"/>
      <c r="C33" s="678" t="s">
        <v>28</v>
      </c>
      <c r="D33" s="253" t="s">
        <v>7</v>
      </c>
      <c r="E33" s="324"/>
      <c r="F33" s="324"/>
      <c r="G33" s="324"/>
      <c r="H33" s="324"/>
      <c r="I33" s="324"/>
      <c r="J33" s="324"/>
      <c r="K33" s="54"/>
      <c r="L33" s="55">
        <v>8</v>
      </c>
      <c r="M33" s="55" t="s">
        <v>275</v>
      </c>
      <c r="N33" s="55" t="s">
        <v>276</v>
      </c>
      <c r="P33" s="55" t="s">
        <v>269</v>
      </c>
      <c r="Q33" s="55">
        <v>5</v>
      </c>
      <c r="Z33" s="56"/>
    </row>
    <row r="34" spans="1:26" s="55" customFormat="1" ht="21.75" customHeight="1" x14ac:dyDescent="0.15">
      <c r="A34" s="54"/>
      <c r="B34" s="664"/>
      <c r="C34" s="678"/>
      <c r="D34" s="253" t="s">
        <v>174</v>
      </c>
      <c r="E34" s="306"/>
      <c r="F34" s="306"/>
      <c r="G34" s="306"/>
      <c r="H34" s="306"/>
      <c r="I34" s="306"/>
      <c r="J34" s="306"/>
      <c r="K34" s="54"/>
      <c r="Z34" s="56"/>
    </row>
    <row r="35" spans="1:26" s="55" customFormat="1" ht="21.75" customHeight="1" x14ac:dyDescent="0.15">
      <c r="A35" s="54"/>
      <c r="B35" s="679" t="s">
        <v>29</v>
      </c>
      <c r="C35" s="317" t="s">
        <v>40</v>
      </c>
      <c r="D35" s="318"/>
      <c r="E35" s="318"/>
      <c r="F35" s="318"/>
      <c r="G35" s="318"/>
      <c r="H35" s="319"/>
      <c r="I35" s="67"/>
      <c r="J35" s="67"/>
      <c r="K35" s="67"/>
      <c r="L35" s="61" t="s">
        <v>40</v>
      </c>
      <c r="M35" s="55" t="s">
        <v>41</v>
      </c>
      <c r="N35" s="55" t="s">
        <v>228</v>
      </c>
      <c r="O35" s="55" t="s">
        <v>42</v>
      </c>
      <c r="Z35" s="56"/>
    </row>
    <row r="36" spans="1:26" s="55" customFormat="1" ht="21.75" customHeight="1" x14ac:dyDescent="0.15">
      <c r="A36" s="54"/>
      <c r="B36" s="679"/>
      <c r="C36" s="255" t="s">
        <v>147</v>
      </c>
      <c r="D36" s="256"/>
      <c r="E36" s="257"/>
      <c r="F36" s="324"/>
      <c r="G36" s="324"/>
      <c r="H36" s="324"/>
      <c r="I36" s="314" t="str">
        <f>IF(C35="レンタル譜（ライセンス譜）","許諾書コピーを忘れず郵送してください",IF(C35="未出版","許諾書コピーを忘れず郵送してください",""))</f>
        <v/>
      </c>
      <c r="J36" s="315"/>
      <c r="K36" s="315"/>
      <c r="Z36" s="56"/>
    </row>
    <row r="37" spans="1:26" s="55" customFormat="1" ht="21.75" customHeight="1" x14ac:dyDescent="0.15">
      <c r="A37" s="54"/>
      <c r="B37" s="679"/>
      <c r="C37" s="258" t="s">
        <v>34</v>
      </c>
      <c r="D37" s="259"/>
      <c r="E37" s="257"/>
      <c r="F37" s="324"/>
      <c r="G37" s="324"/>
      <c r="H37" s="324"/>
      <c r="I37" s="314"/>
      <c r="J37" s="315"/>
      <c r="K37" s="315"/>
      <c r="Z37" s="56"/>
    </row>
    <row r="38" spans="1:26" s="55" customFormat="1" ht="23.25" customHeight="1" x14ac:dyDescent="0.15">
      <c r="A38" s="54"/>
      <c r="B38" s="252" t="s">
        <v>55</v>
      </c>
      <c r="C38" s="317" t="s">
        <v>40</v>
      </c>
      <c r="D38" s="318"/>
      <c r="E38" s="318"/>
      <c r="F38" s="318"/>
      <c r="G38" s="318"/>
      <c r="H38" s="319"/>
      <c r="I38" s="54"/>
      <c r="J38" s="54"/>
      <c r="K38" s="54"/>
      <c r="L38" s="61" t="s">
        <v>40</v>
      </c>
      <c r="M38" s="55" t="s">
        <v>203</v>
      </c>
      <c r="N38" s="55" t="s">
        <v>204</v>
      </c>
      <c r="Z38" s="56"/>
    </row>
    <row r="39" spans="1:26" s="55" customFormat="1" ht="21.75" customHeight="1" x14ac:dyDescent="0.15">
      <c r="A39" s="54"/>
      <c r="B39" s="68" t="s">
        <v>139</v>
      </c>
      <c r="C39" s="54"/>
      <c r="D39" s="54"/>
      <c r="E39" s="54"/>
      <c r="F39" s="54"/>
      <c r="G39" s="54"/>
      <c r="H39" s="54"/>
      <c r="I39" s="54"/>
      <c r="J39" s="54"/>
      <c r="K39" s="54"/>
      <c r="Z39" s="56"/>
    </row>
    <row r="40" spans="1:26" s="55" customFormat="1" x14ac:dyDescent="0.15">
      <c r="A40" s="54"/>
      <c r="B40" s="320" t="s">
        <v>48</v>
      </c>
      <c r="C40" s="320"/>
      <c r="D40" s="320"/>
      <c r="E40" s="320"/>
      <c r="F40" s="320"/>
      <c r="G40" s="320"/>
      <c r="H40" s="320"/>
      <c r="I40" s="320"/>
      <c r="J40" s="320"/>
      <c r="K40" s="54"/>
      <c r="Z40" s="56"/>
    </row>
    <row r="41" spans="1:26" x14ac:dyDescent="0.15">
      <c r="A41" s="54"/>
      <c r="B41" s="44" t="s">
        <v>199</v>
      </c>
      <c r="C41" s="69"/>
      <c r="D41" s="54"/>
      <c r="E41" s="54"/>
      <c r="F41" s="54"/>
      <c r="G41" s="54"/>
      <c r="H41" s="54"/>
      <c r="I41" s="54"/>
      <c r="J41" s="54"/>
      <c r="K41" s="54"/>
    </row>
    <row r="42" spans="1:26" s="55" customFormat="1" x14ac:dyDescent="0.15">
      <c r="A42" s="54"/>
      <c r="B42" s="44" t="s">
        <v>168</v>
      </c>
      <c r="C42" s="69"/>
      <c r="D42" s="54"/>
      <c r="E42" s="54"/>
      <c r="F42" s="54"/>
      <c r="G42" s="54"/>
      <c r="H42" s="54"/>
      <c r="I42" s="54"/>
      <c r="J42" s="54"/>
      <c r="K42" s="54"/>
      <c r="Z42" s="56"/>
    </row>
    <row r="43" spans="1:26" s="55" customFormat="1" x14ac:dyDescent="0.15">
      <c r="A43" s="54"/>
      <c r="B43" s="44" t="s">
        <v>169</v>
      </c>
      <c r="C43" s="69"/>
      <c r="D43" s="54"/>
      <c r="E43" s="54"/>
      <c r="F43" s="54"/>
      <c r="G43" s="54"/>
      <c r="H43" s="54"/>
      <c r="I43" s="54"/>
      <c r="J43" s="54"/>
      <c r="K43" s="54"/>
      <c r="Z43" s="56"/>
    </row>
    <row r="44" spans="1:26" s="55" customFormat="1" x14ac:dyDescent="0.15">
      <c r="A44" s="54"/>
      <c r="B44" s="44" t="s">
        <v>170</v>
      </c>
      <c r="C44" s="69"/>
      <c r="D44" s="54"/>
      <c r="E44" s="54"/>
      <c r="F44" s="54"/>
      <c r="G44" s="54"/>
      <c r="H44" s="54"/>
      <c r="I44" s="54"/>
      <c r="J44" s="54"/>
      <c r="K44" s="54"/>
      <c r="Z44" s="56"/>
    </row>
    <row r="45" spans="1:26" s="55" customFormat="1" x14ac:dyDescent="0.15">
      <c r="A45" s="54"/>
      <c r="B45" s="44" t="s">
        <v>171</v>
      </c>
      <c r="C45" s="57"/>
      <c r="D45" s="54"/>
      <c r="E45" s="54"/>
      <c r="F45" s="54"/>
      <c r="G45" s="54"/>
      <c r="H45" s="54"/>
      <c r="I45" s="54"/>
      <c r="J45" s="54"/>
      <c r="K45" s="54"/>
      <c r="Z45" s="56"/>
    </row>
    <row r="46" spans="1:26" s="55" customFormat="1" ht="21.75" customHeight="1" thickBot="1" x14ac:dyDescent="0.2">
      <c r="A46" s="54"/>
      <c r="B46" s="675" t="s">
        <v>163</v>
      </c>
      <c r="C46" s="676"/>
      <c r="D46" s="676"/>
      <c r="E46" s="676"/>
      <c r="F46" s="677"/>
      <c r="G46" s="191" t="s">
        <v>47</v>
      </c>
      <c r="H46" s="191" t="s">
        <v>46</v>
      </c>
      <c r="I46" s="191" t="s">
        <v>45</v>
      </c>
      <c r="J46" s="191" t="s">
        <v>44</v>
      </c>
      <c r="K46" s="54"/>
      <c r="Z46" s="56"/>
    </row>
    <row r="47" spans="1:26" s="55" customFormat="1" ht="15" customHeight="1" thickTop="1" x14ac:dyDescent="0.15">
      <c r="A47" s="54"/>
      <c r="B47" s="671" t="str">
        <f>IFERROR(VLOOKUP(H25,L26:Q33,2,1),"課題曲未選択")</f>
        <v>課題曲未選択</v>
      </c>
      <c r="C47" s="672"/>
      <c r="D47" s="668"/>
      <c r="E47" s="669"/>
      <c r="F47" s="670"/>
      <c r="G47" s="274" t="str">
        <f>IFERROR(VLOOKUP(H25,L26:Q33,3,1),"課題曲未選択")</f>
        <v>課題曲未選択</v>
      </c>
      <c r="H47" s="274" t="str">
        <f>IFERROR(VLOOKUP(H25,L26:Q33,4,1),"課題曲未選択")</f>
        <v>課題曲未選択</v>
      </c>
      <c r="I47" s="274" t="str">
        <f>IFERROR(VLOOKUP(H25,L26:Q33,5,1),"課題曲未選択")</f>
        <v>課題曲未選択</v>
      </c>
      <c r="J47" s="275" t="str">
        <f>IFERROR(VLOOKUP(H25,L26:Q33,6,1),"課題曲未選択")</f>
        <v>課題曲未選択</v>
      </c>
      <c r="K47" s="54"/>
      <c r="Z47" s="56"/>
    </row>
    <row r="48" spans="1:26" s="55" customFormat="1" ht="15" customHeight="1" x14ac:dyDescent="0.15">
      <c r="A48" s="54"/>
      <c r="B48" s="293"/>
      <c r="C48" s="294"/>
      <c r="D48" s="299"/>
      <c r="E48" s="300"/>
      <c r="F48" s="301"/>
      <c r="G48" s="106"/>
      <c r="H48" s="106"/>
      <c r="I48" s="106"/>
      <c r="J48" s="192"/>
      <c r="K48" s="54"/>
      <c r="Z48" s="56"/>
    </row>
    <row r="49" spans="1:26" s="55" customFormat="1" ht="15" customHeight="1" x14ac:dyDescent="0.15">
      <c r="A49" s="54"/>
      <c r="B49" s="293"/>
      <c r="C49" s="294"/>
      <c r="D49" s="299"/>
      <c r="E49" s="300"/>
      <c r="F49" s="301"/>
      <c r="G49" s="106"/>
      <c r="H49" s="106"/>
      <c r="I49" s="106"/>
      <c r="J49" s="192"/>
      <c r="K49" s="54"/>
      <c r="Z49" s="56"/>
    </row>
    <row r="50" spans="1:26" s="55" customFormat="1" ht="15" customHeight="1" x14ac:dyDescent="0.15">
      <c r="A50" s="54"/>
      <c r="B50" s="297"/>
      <c r="C50" s="298"/>
      <c r="D50" s="308"/>
      <c r="E50" s="309"/>
      <c r="F50" s="310"/>
      <c r="G50" s="107"/>
      <c r="H50" s="107"/>
      <c r="I50" s="107"/>
      <c r="J50" s="193"/>
      <c r="K50" s="54"/>
      <c r="Z50" s="56"/>
    </row>
    <row r="51" spans="1:26" s="55" customFormat="1" ht="15" customHeight="1" x14ac:dyDescent="0.15">
      <c r="A51" s="54"/>
      <c r="B51" s="293"/>
      <c r="C51" s="294"/>
      <c r="D51" s="299"/>
      <c r="E51" s="300"/>
      <c r="F51" s="301"/>
      <c r="G51" s="106"/>
      <c r="H51" s="106"/>
      <c r="I51" s="106"/>
      <c r="J51" s="192"/>
      <c r="K51" s="54"/>
      <c r="Z51" s="56"/>
    </row>
    <row r="52" spans="1:26" s="55" customFormat="1" ht="15" customHeight="1" x14ac:dyDescent="0.15">
      <c r="A52" s="54"/>
      <c r="B52" s="293"/>
      <c r="C52" s="294"/>
      <c r="D52" s="299"/>
      <c r="E52" s="300"/>
      <c r="F52" s="301"/>
      <c r="G52" s="106"/>
      <c r="H52" s="106"/>
      <c r="I52" s="106"/>
      <c r="J52" s="192"/>
      <c r="K52" s="54"/>
      <c r="Z52" s="56"/>
    </row>
    <row r="53" spans="1:26" s="55" customFormat="1" ht="15" customHeight="1" x14ac:dyDescent="0.15">
      <c r="A53" s="54"/>
      <c r="B53" s="293"/>
      <c r="C53" s="294"/>
      <c r="D53" s="299"/>
      <c r="E53" s="300"/>
      <c r="F53" s="301"/>
      <c r="G53" s="106"/>
      <c r="H53" s="106"/>
      <c r="I53" s="106"/>
      <c r="J53" s="192"/>
      <c r="K53" s="54"/>
      <c r="Z53" s="56"/>
    </row>
    <row r="54" spans="1:26" s="55" customFormat="1" ht="15" customHeight="1" x14ac:dyDescent="0.15">
      <c r="A54" s="54"/>
      <c r="B54" s="293"/>
      <c r="C54" s="294"/>
      <c r="D54" s="299"/>
      <c r="E54" s="300"/>
      <c r="F54" s="301"/>
      <c r="G54" s="106"/>
      <c r="H54" s="106"/>
      <c r="I54" s="106"/>
      <c r="J54" s="192"/>
      <c r="K54" s="54"/>
      <c r="Z54" s="56"/>
    </row>
    <row r="55" spans="1:26" s="55" customFormat="1" ht="15" customHeight="1" x14ac:dyDescent="0.15">
      <c r="A55" s="54"/>
      <c r="B55" s="293"/>
      <c r="C55" s="294"/>
      <c r="D55" s="299"/>
      <c r="E55" s="300"/>
      <c r="F55" s="301"/>
      <c r="G55" s="106"/>
      <c r="H55" s="106"/>
      <c r="I55" s="106"/>
      <c r="J55" s="192"/>
      <c r="K55" s="54"/>
      <c r="Z55" s="56"/>
    </row>
    <row r="56" spans="1:26" s="55" customFormat="1" ht="15" customHeight="1" x14ac:dyDescent="0.15">
      <c r="A56" s="54"/>
      <c r="B56" s="293"/>
      <c r="C56" s="294"/>
      <c r="D56" s="299"/>
      <c r="E56" s="300"/>
      <c r="F56" s="301"/>
      <c r="G56" s="106"/>
      <c r="H56" s="106"/>
      <c r="I56" s="106"/>
      <c r="J56" s="192"/>
      <c r="K56" s="54"/>
      <c r="Z56" s="56"/>
    </row>
    <row r="57" spans="1:26" s="55" customFormat="1" ht="6.75" customHeight="1" x14ac:dyDescent="0.15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Z57" s="56"/>
    </row>
    <row r="58" spans="1:26" s="55" customFormat="1" ht="9.75" customHeight="1" x14ac:dyDescent="0.15">
      <c r="A58" s="54"/>
      <c r="B58" s="54"/>
      <c r="C58" s="60"/>
      <c r="D58" s="54"/>
      <c r="E58" s="54"/>
      <c r="F58" s="54"/>
      <c r="G58" s="54"/>
      <c r="H58" s="54"/>
      <c r="I58" s="54"/>
      <c r="J58" s="54"/>
      <c r="K58" s="54"/>
      <c r="Z58" s="56"/>
    </row>
    <row r="59" spans="1:26" s="55" customFormat="1" ht="18" customHeight="1" x14ac:dyDescent="0.15">
      <c r="A59" s="54"/>
      <c r="B59" s="348" t="s">
        <v>50</v>
      </c>
      <c r="C59" s="348"/>
      <c r="D59" s="348"/>
      <c r="E59" s="348"/>
      <c r="F59" s="348"/>
      <c r="G59" s="348"/>
      <c r="H59" s="348"/>
      <c r="I59" s="348"/>
      <c r="J59" s="348"/>
      <c r="K59" s="54"/>
      <c r="Z59" s="56"/>
    </row>
    <row r="60" spans="1:26" s="55" customFormat="1" ht="8.25" customHeight="1" x14ac:dyDescent="0.15">
      <c r="A60" s="54"/>
      <c r="B60" s="54"/>
      <c r="C60" s="60"/>
      <c r="D60" s="54"/>
      <c r="E60" s="54"/>
      <c r="F60" s="54"/>
      <c r="G60" s="54"/>
      <c r="H60" s="54"/>
      <c r="I60" s="54"/>
      <c r="J60" s="54"/>
      <c r="K60" s="54"/>
      <c r="Z60" s="56"/>
    </row>
    <row r="61" spans="1:26" s="56" customFormat="1" ht="24" customHeight="1" x14ac:dyDescent="0.15">
      <c r="A61" s="54"/>
      <c r="B61" s="194" t="s">
        <v>208</v>
      </c>
      <c r="C61" s="70"/>
      <c r="D61" s="71"/>
      <c r="E61" s="71"/>
      <c r="F61" s="71"/>
      <c r="G61" s="71"/>
      <c r="H61" s="71"/>
      <c r="I61" s="54"/>
      <c r="J61" s="54"/>
      <c r="K61" s="54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</row>
    <row r="62" spans="1:26" s="56" customFormat="1" x14ac:dyDescent="0.15">
      <c r="A62" s="54"/>
      <c r="B62" s="40" t="s">
        <v>164</v>
      </c>
      <c r="C62" s="60"/>
      <c r="D62" s="54"/>
      <c r="E62" s="54"/>
      <c r="F62" s="54"/>
      <c r="G62" s="54"/>
      <c r="H62" s="54"/>
      <c r="I62" s="54"/>
      <c r="J62" s="54"/>
      <c r="K62" s="54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</row>
    <row r="63" spans="1:26" s="56" customFormat="1" ht="4.5" customHeight="1" x14ac:dyDescent="0.15">
      <c r="A63" s="54"/>
      <c r="B63" s="41"/>
      <c r="C63" s="60"/>
      <c r="D63" s="54"/>
      <c r="E63" s="54"/>
      <c r="F63" s="54"/>
      <c r="G63" s="54"/>
      <c r="H63" s="54"/>
      <c r="I63" s="54"/>
      <c r="J63" s="54"/>
      <c r="K63" s="54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</row>
    <row r="64" spans="1:26" s="56" customFormat="1" ht="19.5" customHeight="1" x14ac:dyDescent="0.15">
      <c r="A64" s="54"/>
      <c r="B64" s="42" t="s">
        <v>198</v>
      </c>
      <c r="C64" s="72"/>
      <c r="D64" s="73"/>
      <c r="E64" s="73"/>
      <c r="F64" s="54"/>
      <c r="G64" s="54"/>
      <c r="H64" s="54"/>
      <c r="I64" s="54"/>
      <c r="J64" s="54"/>
      <c r="K64" s="54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</row>
    <row r="65" spans="1:25" s="56" customFormat="1" ht="19.5" customHeight="1" x14ac:dyDescent="0.15">
      <c r="A65" s="54"/>
      <c r="B65" s="42" t="s">
        <v>165</v>
      </c>
      <c r="C65" s="74" t="s">
        <v>151</v>
      </c>
      <c r="D65" s="54"/>
      <c r="E65" s="54"/>
      <c r="F65" s="54"/>
      <c r="G65" s="54"/>
      <c r="H65" s="54"/>
      <c r="I65" s="54"/>
      <c r="J65" s="54"/>
      <c r="K65" s="54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</row>
    <row r="66" spans="1:25" s="56" customFormat="1" ht="19.5" customHeight="1" x14ac:dyDescent="0.15">
      <c r="A66" s="54"/>
      <c r="B66" s="42" t="s">
        <v>166</v>
      </c>
      <c r="C66" s="74" t="s">
        <v>231</v>
      </c>
      <c r="D66" s="54"/>
      <c r="E66" s="54"/>
      <c r="F66" s="54"/>
      <c r="G66" s="54"/>
      <c r="H66" s="54"/>
      <c r="I66" s="54"/>
      <c r="J66" s="54"/>
      <c r="K66" s="54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</row>
    <row r="67" spans="1:25" s="56" customFormat="1" ht="19.5" customHeight="1" x14ac:dyDescent="0.15">
      <c r="A67" s="54"/>
      <c r="B67" s="42"/>
      <c r="C67" s="74" t="s">
        <v>207</v>
      </c>
      <c r="D67" s="57"/>
      <c r="E67" s="54"/>
      <c r="F67" s="54"/>
      <c r="G67" s="54"/>
      <c r="H67" s="54"/>
      <c r="I67" s="54"/>
      <c r="J67" s="54"/>
      <c r="K67" s="54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</row>
    <row r="68" spans="1:25" s="56" customFormat="1" ht="19.5" customHeight="1" x14ac:dyDescent="0.15">
      <c r="A68" s="54"/>
      <c r="B68" s="43" t="s">
        <v>282</v>
      </c>
      <c r="C68" s="60"/>
      <c r="D68" s="74"/>
      <c r="E68" s="54"/>
      <c r="F68" s="54"/>
      <c r="G68" s="54"/>
      <c r="H68" s="54"/>
      <c r="I68" s="54"/>
      <c r="J68" s="54"/>
      <c r="K68" s="54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</row>
    <row r="69" spans="1:25" s="56" customFormat="1" x14ac:dyDescent="0.15">
      <c r="A69" s="54"/>
      <c r="B69" s="57"/>
      <c r="C69" s="54"/>
      <c r="D69" s="54"/>
      <c r="E69" s="54"/>
      <c r="F69" s="54"/>
      <c r="G69" s="54"/>
      <c r="H69" s="54"/>
      <c r="I69" s="54"/>
      <c r="J69" s="54"/>
      <c r="K69" s="54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</row>
    <row r="70" spans="1:25" s="56" customFormat="1" x14ac:dyDescent="0.15"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</row>
    <row r="71" spans="1:25" s="56" customFormat="1" x14ac:dyDescent="0.15"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</row>
    <row r="72" spans="1:25" s="56" customFormat="1" x14ac:dyDescent="0.15"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</row>
    <row r="73" spans="1:25" s="56" customFormat="1" x14ac:dyDescent="0.15"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</row>
    <row r="74" spans="1:25" s="56" customFormat="1" x14ac:dyDescent="0.15"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</row>
    <row r="75" spans="1:25" s="56" customFormat="1" x14ac:dyDescent="0.15"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</row>
    <row r="76" spans="1:25" s="56" customFormat="1" x14ac:dyDescent="0.15"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</row>
    <row r="77" spans="1:25" s="56" customFormat="1" x14ac:dyDescent="0.15"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</row>
    <row r="78" spans="1:25" s="56" customFormat="1" x14ac:dyDescent="0.15"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</row>
    <row r="79" spans="1:25" s="56" customFormat="1" x14ac:dyDescent="0.15"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</row>
    <row r="80" spans="1:25" s="56" customFormat="1" x14ac:dyDescent="0.15"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</row>
    <row r="81" spans="12:25" s="56" customFormat="1" x14ac:dyDescent="0.15"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</row>
    <row r="82" spans="12:25" s="56" customFormat="1" x14ac:dyDescent="0.15"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</row>
    <row r="83" spans="12:25" s="56" customFormat="1" x14ac:dyDescent="0.15"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</row>
    <row r="84" spans="12:25" s="56" customFormat="1" x14ac:dyDescent="0.15"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</row>
    <row r="85" spans="12:25" s="56" customFormat="1" x14ac:dyDescent="0.15"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</row>
    <row r="86" spans="12:25" s="56" customFormat="1" x14ac:dyDescent="0.15"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</row>
    <row r="87" spans="12:25" s="56" customFormat="1" x14ac:dyDescent="0.15"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</row>
    <row r="88" spans="12:25" s="56" customFormat="1" x14ac:dyDescent="0.15"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</row>
    <row r="89" spans="12:25" s="56" customFormat="1" x14ac:dyDescent="0.15"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</row>
    <row r="90" spans="12:25" s="56" customFormat="1" x14ac:dyDescent="0.15"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</row>
    <row r="91" spans="12:25" s="56" customFormat="1" x14ac:dyDescent="0.15"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</row>
    <row r="92" spans="12:25" s="56" customFormat="1" x14ac:dyDescent="0.15"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</row>
    <row r="93" spans="12:25" s="56" customFormat="1" x14ac:dyDescent="0.15"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</row>
    <row r="94" spans="12:25" s="56" customFormat="1" x14ac:dyDescent="0.15"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</row>
    <row r="95" spans="12:25" s="56" customFormat="1" x14ac:dyDescent="0.15"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</row>
    <row r="96" spans="12:25" s="56" customFormat="1" x14ac:dyDescent="0.15"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</row>
    <row r="97" spans="12:25" s="56" customFormat="1" x14ac:dyDescent="0.15"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</row>
    <row r="98" spans="12:25" s="56" customFormat="1" x14ac:dyDescent="0.15"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</row>
    <row r="99" spans="12:25" s="56" customFormat="1" x14ac:dyDescent="0.15"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</row>
    <row r="100" spans="12:25" s="56" customFormat="1" x14ac:dyDescent="0.15"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</row>
    <row r="101" spans="12:25" s="56" customFormat="1" x14ac:dyDescent="0.15"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</row>
    <row r="102" spans="12:25" s="56" customFormat="1" x14ac:dyDescent="0.15"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</row>
    <row r="103" spans="12:25" s="56" customFormat="1" x14ac:dyDescent="0.15"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</row>
    <row r="104" spans="12:25" s="56" customFormat="1" x14ac:dyDescent="0.15"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</row>
    <row r="105" spans="12:25" s="56" customFormat="1" x14ac:dyDescent="0.15"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</row>
    <row r="106" spans="12:25" s="56" customFormat="1" x14ac:dyDescent="0.15"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</row>
    <row r="107" spans="12:25" s="56" customFormat="1" x14ac:dyDescent="0.15"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</row>
    <row r="108" spans="12:25" s="56" customFormat="1" x14ac:dyDescent="0.15"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</row>
    <row r="109" spans="12:25" s="56" customFormat="1" x14ac:dyDescent="0.15"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</row>
    <row r="110" spans="12:25" s="56" customFormat="1" x14ac:dyDescent="0.15"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</row>
    <row r="111" spans="12:25" s="56" customFormat="1" x14ac:dyDescent="0.15"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</row>
    <row r="112" spans="12:25" s="56" customFormat="1" x14ac:dyDescent="0.15"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</row>
    <row r="113" spans="12:25" s="56" customFormat="1" x14ac:dyDescent="0.15"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</row>
    <row r="114" spans="12:25" s="56" customFormat="1" x14ac:dyDescent="0.15"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</row>
    <row r="115" spans="12:25" s="56" customFormat="1" x14ac:dyDescent="0.15"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</row>
    <row r="116" spans="12:25" s="56" customFormat="1" x14ac:dyDescent="0.15"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</row>
    <row r="117" spans="12:25" s="56" customFormat="1" x14ac:dyDescent="0.15"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</row>
    <row r="118" spans="12:25" s="56" customFormat="1" x14ac:dyDescent="0.15"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</row>
    <row r="119" spans="12:25" s="56" customFormat="1" x14ac:dyDescent="0.15"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</row>
    <row r="120" spans="12:25" s="56" customFormat="1" x14ac:dyDescent="0.15"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</row>
    <row r="121" spans="12:25" s="56" customFormat="1" x14ac:dyDescent="0.15"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</row>
    <row r="122" spans="12:25" s="56" customFormat="1" x14ac:dyDescent="0.15"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</row>
    <row r="123" spans="12:25" s="56" customFormat="1" x14ac:dyDescent="0.15"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</row>
    <row r="124" spans="12:25" s="56" customFormat="1" x14ac:dyDescent="0.15"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</row>
    <row r="125" spans="12:25" s="56" customFormat="1" x14ac:dyDescent="0.15"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</row>
    <row r="126" spans="12:25" s="56" customFormat="1" x14ac:dyDescent="0.15"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</row>
    <row r="127" spans="12:25" s="56" customFormat="1" x14ac:dyDescent="0.15"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</row>
    <row r="128" spans="12:25" s="56" customFormat="1" x14ac:dyDescent="0.15"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</row>
    <row r="129" spans="12:25" s="56" customFormat="1" x14ac:dyDescent="0.15"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</row>
    <row r="130" spans="12:25" s="56" customFormat="1" x14ac:dyDescent="0.15"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</row>
    <row r="131" spans="12:25" s="56" customFormat="1" x14ac:dyDescent="0.15"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</row>
    <row r="132" spans="12:25" s="56" customFormat="1" x14ac:dyDescent="0.15"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</row>
    <row r="133" spans="12:25" s="56" customFormat="1" x14ac:dyDescent="0.15"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</row>
    <row r="134" spans="12:25" s="56" customFormat="1" x14ac:dyDescent="0.15"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</row>
    <row r="135" spans="12:25" s="56" customFormat="1" x14ac:dyDescent="0.15"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</row>
    <row r="136" spans="12:25" s="56" customFormat="1" x14ac:dyDescent="0.15"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</row>
    <row r="137" spans="12:25" s="56" customFormat="1" x14ac:dyDescent="0.15"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</row>
    <row r="138" spans="12:25" s="56" customFormat="1" x14ac:dyDescent="0.15"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</row>
    <row r="139" spans="12:25" s="56" customFormat="1" x14ac:dyDescent="0.15"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</row>
    <row r="140" spans="12:25" s="56" customFormat="1" x14ac:dyDescent="0.15"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</row>
    <row r="141" spans="12:25" s="56" customFormat="1" x14ac:dyDescent="0.15"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</row>
    <row r="142" spans="12:25" s="56" customFormat="1" x14ac:dyDescent="0.15"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</row>
    <row r="143" spans="12:25" s="56" customFormat="1" x14ac:dyDescent="0.15"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</row>
    <row r="144" spans="12:25" s="56" customFormat="1" x14ac:dyDescent="0.15"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</row>
    <row r="145" spans="12:25" s="56" customFormat="1" x14ac:dyDescent="0.15"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</row>
    <row r="146" spans="12:25" s="56" customFormat="1" x14ac:dyDescent="0.15"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</row>
    <row r="147" spans="12:25" s="56" customFormat="1" x14ac:dyDescent="0.15"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</row>
    <row r="148" spans="12:25" s="56" customFormat="1" x14ac:dyDescent="0.15"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</row>
    <row r="149" spans="12:25" s="56" customFormat="1" x14ac:dyDescent="0.15"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</row>
    <row r="150" spans="12:25" s="56" customFormat="1" x14ac:dyDescent="0.15"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</row>
    <row r="151" spans="12:25" s="56" customFormat="1" x14ac:dyDescent="0.15"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</row>
    <row r="152" spans="12:25" s="56" customFormat="1" x14ac:dyDescent="0.15"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</row>
    <row r="153" spans="12:25" s="56" customFormat="1" x14ac:dyDescent="0.15"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</row>
    <row r="154" spans="12:25" s="56" customFormat="1" x14ac:dyDescent="0.15"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</row>
    <row r="155" spans="12:25" s="56" customFormat="1" x14ac:dyDescent="0.15"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</row>
    <row r="156" spans="12:25" s="56" customFormat="1" x14ac:dyDescent="0.15"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</row>
    <row r="157" spans="12:25" s="56" customFormat="1" x14ac:dyDescent="0.15"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</row>
    <row r="158" spans="12:25" s="56" customFormat="1" x14ac:dyDescent="0.15"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</row>
    <row r="159" spans="12:25" s="56" customFormat="1" x14ac:dyDescent="0.15"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</row>
    <row r="160" spans="12:25" s="56" customFormat="1" x14ac:dyDescent="0.15"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</row>
    <row r="161" spans="12:25" s="56" customFormat="1" x14ac:dyDescent="0.15"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</row>
    <row r="162" spans="12:25" s="56" customFormat="1" x14ac:dyDescent="0.15"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</row>
    <row r="163" spans="12:25" s="56" customFormat="1" x14ac:dyDescent="0.15"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</row>
    <row r="164" spans="12:25" s="56" customFormat="1" x14ac:dyDescent="0.15"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</row>
    <row r="165" spans="12:25" s="56" customFormat="1" x14ac:dyDescent="0.15"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</row>
    <row r="166" spans="12:25" s="56" customFormat="1" x14ac:dyDescent="0.15"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</row>
    <row r="167" spans="12:25" s="56" customFormat="1" x14ac:dyDescent="0.15"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</row>
    <row r="168" spans="12:25" s="56" customFormat="1" x14ac:dyDescent="0.15"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</row>
    <row r="169" spans="12:25" s="56" customFormat="1" x14ac:dyDescent="0.15"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</row>
    <row r="170" spans="12:25" s="56" customFormat="1" x14ac:dyDescent="0.15"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</row>
    <row r="171" spans="12:25" s="56" customFormat="1" x14ac:dyDescent="0.15"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</row>
    <row r="172" spans="12:25" s="56" customFormat="1" x14ac:dyDescent="0.15"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</row>
    <row r="173" spans="12:25" s="56" customFormat="1" x14ac:dyDescent="0.15"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</row>
    <row r="174" spans="12:25" s="56" customFormat="1" x14ac:dyDescent="0.15"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</row>
    <row r="175" spans="12:25" s="56" customFormat="1" x14ac:dyDescent="0.15"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</row>
    <row r="176" spans="12:25" s="56" customFormat="1" x14ac:dyDescent="0.15"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</row>
    <row r="177" spans="12:25" s="56" customFormat="1" x14ac:dyDescent="0.15"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</row>
    <row r="178" spans="12:25" s="56" customFormat="1" x14ac:dyDescent="0.15"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</row>
    <row r="179" spans="12:25" s="56" customFormat="1" x14ac:dyDescent="0.15"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</row>
    <row r="180" spans="12:25" s="56" customFormat="1" x14ac:dyDescent="0.15"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</row>
    <row r="181" spans="12:25" s="56" customFormat="1" x14ac:dyDescent="0.15"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</row>
    <row r="182" spans="12:25" s="56" customFormat="1" x14ac:dyDescent="0.15"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</row>
    <row r="183" spans="12:25" s="56" customFormat="1" x14ac:dyDescent="0.15"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</row>
    <row r="184" spans="12:25" s="56" customFormat="1" x14ac:dyDescent="0.15"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</row>
    <row r="185" spans="12:25" s="56" customFormat="1" x14ac:dyDescent="0.15"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</row>
    <row r="186" spans="12:25" s="56" customFormat="1" x14ac:dyDescent="0.15"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</row>
    <row r="187" spans="12:25" s="56" customFormat="1" x14ac:dyDescent="0.15"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</row>
    <row r="188" spans="12:25" s="56" customFormat="1" x14ac:dyDescent="0.15"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</row>
    <row r="189" spans="12:25" s="56" customFormat="1" x14ac:dyDescent="0.15"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</row>
    <row r="190" spans="12:25" s="56" customFormat="1" x14ac:dyDescent="0.15"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</row>
    <row r="191" spans="12:25" s="56" customFormat="1" x14ac:dyDescent="0.15"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</row>
    <row r="192" spans="12:25" s="56" customFormat="1" x14ac:dyDescent="0.15"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</row>
    <row r="193" spans="12:25" s="56" customFormat="1" x14ac:dyDescent="0.15"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</row>
    <row r="194" spans="12:25" s="56" customFormat="1" x14ac:dyDescent="0.15"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</row>
    <row r="195" spans="12:25" s="56" customFormat="1" x14ac:dyDescent="0.15"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</row>
    <row r="196" spans="12:25" s="56" customFormat="1" x14ac:dyDescent="0.15"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</row>
    <row r="197" spans="12:25" s="56" customFormat="1" x14ac:dyDescent="0.15"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</row>
    <row r="198" spans="12:25" s="56" customFormat="1" x14ac:dyDescent="0.15"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</row>
    <row r="199" spans="12:25" s="56" customFormat="1" x14ac:dyDescent="0.15"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</row>
    <row r="200" spans="12:25" s="56" customFormat="1" x14ac:dyDescent="0.15"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</row>
    <row r="201" spans="12:25" s="56" customFormat="1" x14ac:dyDescent="0.15"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</row>
    <row r="202" spans="12:25" s="56" customFormat="1" x14ac:dyDescent="0.15"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</row>
    <row r="203" spans="12:25" s="56" customFormat="1" x14ac:dyDescent="0.15"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</row>
    <row r="204" spans="12:25" s="56" customFormat="1" x14ac:dyDescent="0.15"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</row>
    <row r="205" spans="12:25" s="56" customFormat="1" x14ac:dyDescent="0.15"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</row>
    <row r="206" spans="12:25" s="56" customFormat="1" x14ac:dyDescent="0.15"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</row>
    <row r="207" spans="12:25" s="56" customFormat="1" x14ac:dyDescent="0.15"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</row>
    <row r="208" spans="12:25" s="56" customFormat="1" x14ac:dyDescent="0.15"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</row>
    <row r="209" spans="12:25" s="56" customFormat="1" x14ac:dyDescent="0.15"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</row>
    <row r="210" spans="12:25" s="56" customFormat="1" x14ac:dyDescent="0.15"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</row>
    <row r="211" spans="12:25" s="56" customFormat="1" x14ac:dyDescent="0.15"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</row>
    <row r="212" spans="12:25" s="56" customFormat="1" x14ac:dyDescent="0.15"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</row>
    <row r="213" spans="12:25" s="56" customFormat="1" x14ac:dyDescent="0.15"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</row>
    <row r="214" spans="12:25" s="56" customFormat="1" x14ac:dyDescent="0.15"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</row>
    <row r="215" spans="12:25" s="56" customFormat="1" x14ac:dyDescent="0.15"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</row>
    <row r="216" spans="12:25" s="56" customFormat="1" x14ac:dyDescent="0.15"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</row>
    <row r="217" spans="12:25" s="56" customFormat="1" x14ac:dyDescent="0.15"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</row>
    <row r="218" spans="12:25" s="56" customFormat="1" x14ac:dyDescent="0.15"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</row>
    <row r="219" spans="12:25" s="56" customFormat="1" x14ac:dyDescent="0.15"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</row>
    <row r="220" spans="12:25" s="56" customFormat="1" x14ac:dyDescent="0.15"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</row>
    <row r="221" spans="12:25" s="56" customFormat="1" x14ac:dyDescent="0.15"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</row>
    <row r="222" spans="12:25" s="56" customFormat="1" x14ac:dyDescent="0.15"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</row>
    <row r="223" spans="12:25" s="56" customFormat="1" x14ac:dyDescent="0.15"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</row>
    <row r="224" spans="12:25" s="56" customFormat="1" x14ac:dyDescent="0.15"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</row>
    <row r="225" spans="12:25" s="56" customFormat="1" x14ac:dyDescent="0.15"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</row>
    <row r="226" spans="12:25" s="56" customFormat="1" x14ac:dyDescent="0.15"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</row>
    <row r="227" spans="12:25" s="56" customFormat="1" x14ac:dyDescent="0.15"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</row>
    <row r="228" spans="12:25" s="56" customFormat="1" x14ac:dyDescent="0.15"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</row>
    <row r="229" spans="12:25" s="56" customFormat="1" x14ac:dyDescent="0.15"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</row>
    <row r="230" spans="12:25" s="56" customFormat="1" x14ac:dyDescent="0.15"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</row>
    <row r="231" spans="12:25" s="56" customFormat="1" x14ac:dyDescent="0.15"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</row>
    <row r="232" spans="12:25" s="56" customFormat="1" x14ac:dyDescent="0.15"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</row>
    <row r="233" spans="12:25" s="56" customFormat="1" x14ac:dyDescent="0.15"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</row>
    <row r="234" spans="12:25" s="56" customFormat="1" x14ac:dyDescent="0.15"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</row>
    <row r="235" spans="12:25" s="56" customFormat="1" x14ac:dyDescent="0.15"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</row>
    <row r="236" spans="12:25" s="56" customFormat="1" x14ac:dyDescent="0.15"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</row>
    <row r="237" spans="12:25" s="56" customFormat="1" x14ac:dyDescent="0.15"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</row>
    <row r="238" spans="12:25" s="56" customFormat="1" x14ac:dyDescent="0.15"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</row>
    <row r="239" spans="12:25" s="56" customFormat="1" x14ac:dyDescent="0.15"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</row>
    <row r="240" spans="12:25" s="56" customFormat="1" x14ac:dyDescent="0.15"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</row>
    <row r="241" spans="12:25" s="56" customFormat="1" x14ac:dyDescent="0.15"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</row>
    <row r="242" spans="12:25" s="56" customFormat="1" x14ac:dyDescent="0.15"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</row>
  </sheetData>
  <sheetProtection algorithmName="SHA-512" hashValue="dMq6Z/n0Q1odEgs0TEZz+amvg8ctArMRVoa8xG/Wgso4r02QM5zukgn/wspGWBnyAAbYMCruPkCKI19QQtnx7A==" saltValue="Zib5IiCQ+PcMG6I0y0L2OQ==" spinCount="100000" sheet="1" objects="1" scenarios="1"/>
  <dataConsolidate/>
  <mergeCells count="64">
    <mergeCell ref="C6:G6"/>
    <mergeCell ref="B7:B13"/>
    <mergeCell ref="C7:C9"/>
    <mergeCell ref="E7:J7"/>
    <mergeCell ref="E8:J8"/>
    <mergeCell ref="E12:J12"/>
    <mergeCell ref="E13:J13"/>
    <mergeCell ref="E9:J9"/>
    <mergeCell ref="C10:C11"/>
    <mergeCell ref="B1:J1"/>
    <mergeCell ref="B2:J2"/>
    <mergeCell ref="A3:I3"/>
    <mergeCell ref="E33:J33"/>
    <mergeCell ref="C38:H38"/>
    <mergeCell ref="C30:C31"/>
    <mergeCell ref="E34:J34"/>
    <mergeCell ref="C35:H35"/>
    <mergeCell ref="F36:H36"/>
    <mergeCell ref="B23:J23"/>
    <mergeCell ref="B18:J18"/>
    <mergeCell ref="E10:J10"/>
    <mergeCell ref="E11:J11"/>
    <mergeCell ref="C12:C13"/>
    <mergeCell ref="C14:H14"/>
    <mergeCell ref="F16:H16"/>
    <mergeCell ref="D48:F48"/>
    <mergeCell ref="B14:B16"/>
    <mergeCell ref="F15:H15"/>
    <mergeCell ref="I15:K16"/>
    <mergeCell ref="B46:F46"/>
    <mergeCell ref="E30:J30"/>
    <mergeCell ref="E31:J31"/>
    <mergeCell ref="C33:C34"/>
    <mergeCell ref="B40:J40"/>
    <mergeCell ref="B35:B37"/>
    <mergeCell ref="I36:K37"/>
    <mergeCell ref="F37:H37"/>
    <mergeCell ref="D49:F49"/>
    <mergeCell ref="B50:C50"/>
    <mergeCell ref="B55:C55"/>
    <mergeCell ref="D55:F55"/>
    <mergeCell ref="D50:F50"/>
    <mergeCell ref="B51:C51"/>
    <mergeCell ref="D51:F51"/>
    <mergeCell ref="B52:C52"/>
    <mergeCell ref="D52:F52"/>
    <mergeCell ref="B53:C53"/>
    <mergeCell ref="D53:F53"/>
    <mergeCell ref="B59:J59"/>
    <mergeCell ref="C25:G25"/>
    <mergeCell ref="B26:B34"/>
    <mergeCell ref="C26:C28"/>
    <mergeCell ref="E26:J26"/>
    <mergeCell ref="E27:J27"/>
    <mergeCell ref="B54:C54"/>
    <mergeCell ref="D54:F54"/>
    <mergeCell ref="D47:F47"/>
    <mergeCell ref="B49:C49"/>
    <mergeCell ref="B47:C47"/>
    <mergeCell ref="B48:C48"/>
    <mergeCell ref="E28:J28"/>
    <mergeCell ref="C29:J29"/>
    <mergeCell ref="B56:C56"/>
    <mergeCell ref="D56:F56"/>
  </mergeCells>
  <phoneticPr fontId="56"/>
  <conditionalFormatting sqref="F15:H16">
    <cfRule type="cellIs" dxfId="1" priority="2" operator="equal">
      <formula>0</formula>
    </cfRule>
  </conditionalFormatting>
  <conditionalFormatting sqref="E7:J13">
    <cfRule type="cellIs" dxfId="0" priority="1" operator="equal">
      <formula>0</formula>
    </cfRule>
  </conditionalFormatting>
  <dataValidations count="3">
    <dataValidation type="list" allowBlank="1" showInputMessage="1" showErrorMessage="1" sqref="C25:G25" xr:uid="{00000000-0002-0000-0400-000000000000}">
      <formula1>$L$25:$T$25</formula1>
    </dataValidation>
    <dataValidation type="list" allowBlank="1" showInputMessage="1" showErrorMessage="1" sqref="C38:H38" xr:uid="{00000000-0002-0000-0400-000001000000}">
      <formula1>$L$38:$N$38</formula1>
    </dataValidation>
    <dataValidation type="list" allowBlank="1" showInputMessage="1" showErrorMessage="1" sqref="C35:H35" xr:uid="{00000000-0002-0000-0400-000002000000}">
      <formula1>$L$35:$O$35</formula1>
    </dataValidation>
  </dataValidations>
  <pageMargins left="0.70866141732283472" right="0.70866141732283472" top="0.37" bottom="0.39" header="0.31496062992125984" footer="0.31496062992125984"/>
  <pageSetup paperSize="8" scale="91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tabColor theme="7" tint="-0.499984740745262"/>
  </sheetPr>
  <dimension ref="A1:BE144"/>
  <sheetViews>
    <sheetView zoomScale="90" zoomScaleNormal="90" workbookViewId="0">
      <selection activeCell="Y17" sqref="Y17"/>
    </sheetView>
  </sheetViews>
  <sheetFormatPr defaultRowHeight="18.75" x14ac:dyDescent="0.15"/>
  <cols>
    <col min="1" max="1" width="1.25" style="57" customWidth="1"/>
    <col min="2" max="2" width="12.875" style="97" customWidth="1"/>
    <col min="3" max="3" width="0.875" style="97" customWidth="1"/>
    <col min="4" max="4" width="1.875" style="57" customWidth="1"/>
    <col min="5" max="5" width="2.75" style="57" customWidth="1"/>
    <col min="6" max="6" width="4.625" style="57" customWidth="1"/>
    <col min="7" max="7" width="8.5" style="57" customWidth="1"/>
    <col min="8" max="8" width="7" style="57" customWidth="1"/>
    <col min="9" max="9" width="3.5" style="57" customWidth="1"/>
    <col min="10" max="10" width="2.625" style="57" customWidth="1"/>
    <col min="11" max="11" width="4.625" style="57" customWidth="1"/>
    <col min="12" max="12" width="6.25" style="57" customWidth="1"/>
    <col min="13" max="13" width="3" style="57" customWidth="1"/>
    <col min="14" max="15" width="7.25" style="57" customWidth="1"/>
    <col min="16" max="16" width="6.375" style="57" customWidth="1"/>
    <col min="17" max="17" width="3" style="57" customWidth="1"/>
    <col min="18" max="18" width="2.75" style="57" customWidth="1"/>
    <col min="19" max="19" width="1.625" style="57" customWidth="1"/>
    <col min="20" max="57" width="9" style="47" customWidth="1"/>
  </cols>
  <sheetData>
    <row r="1" spans="1:19" x14ac:dyDescent="0.15">
      <c r="A1" s="696" t="s">
        <v>225</v>
      </c>
      <c r="B1" s="696"/>
      <c r="C1" s="260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</row>
    <row r="2" spans="1:19" ht="24" x14ac:dyDescent="0.15">
      <c r="A2" s="713" t="str">
        <f ca="1">"第"&amp;YEAR(TODAY())-1957&amp;"回中部日本吹奏楽コンクール富山県大会課題曲・自由曲変更申請書"</f>
        <v>第69回中部日本吹奏楽コンクール富山県大会課題曲・自由曲変更申請書</v>
      </c>
      <c r="B2" s="713"/>
      <c r="C2" s="713"/>
      <c r="D2" s="713"/>
      <c r="E2" s="713"/>
      <c r="F2" s="713"/>
      <c r="G2" s="713"/>
      <c r="H2" s="713"/>
      <c r="I2" s="713"/>
      <c r="J2" s="713"/>
      <c r="K2" s="713"/>
      <c r="L2" s="713"/>
      <c r="M2" s="713"/>
      <c r="N2" s="713"/>
      <c r="O2" s="713"/>
      <c r="P2" s="713"/>
      <c r="Q2" s="713"/>
      <c r="R2" s="713"/>
      <c r="S2" s="713"/>
    </row>
    <row r="3" spans="1:19" ht="11.25" customHeight="1" thickBot="1" x14ac:dyDescent="0.2">
      <c r="A3" s="77"/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</row>
    <row r="4" spans="1:19" ht="20.25" customHeight="1" x14ac:dyDescent="0.15">
      <c r="A4" s="226"/>
      <c r="B4" s="227" t="s">
        <v>19</v>
      </c>
      <c r="C4" s="228"/>
      <c r="D4" s="128"/>
      <c r="E4" s="365" t="str">
        <f>'入力シート（ここに入力）'!C11</f>
        <v>※ 選択して下さい</v>
      </c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78"/>
    </row>
    <row r="5" spans="1:19" ht="20.25" customHeight="1" x14ac:dyDescent="0.15">
      <c r="A5" s="229"/>
      <c r="B5" s="230" t="s">
        <v>21</v>
      </c>
      <c r="C5" s="231"/>
      <c r="D5" s="129"/>
      <c r="E5" s="714">
        <f>'入力シート（ここに入力）'!C12</f>
        <v>0</v>
      </c>
      <c r="F5" s="714"/>
      <c r="G5" s="714"/>
      <c r="H5" s="714"/>
      <c r="I5" s="714"/>
      <c r="J5" s="714"/>
      <c r="K5" s="714"/>
      <c r="L5" s="714"/>
      <c r="M5" s="714"/>
      <c r="N5" s="714"/>
      <c r="O5" s="714"/>
      <c r="P5" s="714"/>
      <c r="Q5" s="714"/>
      <c r="R5" s="714"/>
      <c r="S5" s="79"/>
    </row>
    <row r="6" spans="1:19" ht="20.25" customHeight="1" x14ac:dyDescent="0.15">
      <c r="A6" s="229"/>
      <c r="B6" s="230" t="s">
        <v>20</v>
      </c>
      <c r="C6" s="232"/>
      <c r="D6" s="130"/>
      <c r="E6" s="77" t="s">
        <v>6</v>
      </c>
      <c r="F6" s="374">
        <f>'入力シート（ここに入力）'!D17</f>
        <v>0</v>
      </c>
      <c r="G6" s="374"/>
      <c r="H6" s="368">
        <f>'入力シート（ここに入力）'!D18</f>
        <v>0</v>
      </c>
      <c r="I6" s="368"/>
      <c r="J6" s="368"/>
      <c r="K6" s="368"/>
      <c r="L6" s="368"/>
      <c r="M6" s="368"/>
      <c r="N6" s="368"/>
      <c r="O6" s="368"/>
      <c r="P6" s="368"/>
      <c r="Q6" s="368"/>
      <c r="R6" s="368"/>
      <c r="S6" s="79"/>
    </row>
    <row r="7" spans="1:19" ht="20.25" customHeight="1" x14ac:dyDescent="0.15">
      <c r="A7" s="233"/>
      <c r="B7" s="234" t="s">
        <v>3</v>
      </c>
      <c r="C7" s="235"/>
      <c r="D7" s="131"/>
      <c r="E7" s="716" t="s">
        <v>23</v>
      </c>
      <c r="F7" s="716"/>
      <c r="G7" s="376">
        <f>'入力シート（ここに入力）'!D19</f>
        <v>0</v>
      </c>
      <c r="H7" s="376"/>
      <c r="I7" s="91"/>
      <c r="J7" s="717" t="s">
        <v>25</v>
      </c>
      <c r="K7" s="717"/>
      <c r="L7" s="376">
        <f>'入力シート（ここに入力）'!D20</f>
        <v>0</v>
      </c>
      <c r="M7" s="376"/>
      <c r="N7" s="376"/>
      <c r="O7" s="99" t="s">
        <v>24</v>
      </c>
      <c r="P7" s="374">
        <f>'入力シート（ここに入力）'!D21</f>
        <v>0</v>
      </c>
      <c r="Q7" s="374"/>
      <c r="R7" s="374"/>
      <c r="S7" s="85"/>
    </row>
    <row r="8" spans="1:19" ht="20.25" customHeight="1" thickBot="1" x14ac:dyDescent="0.2">
      <c r="A8" s="263"/>
      <c r="B8" s="262" t="s">
        <v>22</v>
      </c>
      <c r="C8" s="264"/>
      <c r="D8" s="166"/>
      <c r="E8" s="167" t="s">
        <v>72</v>
      </c>
      <c r="F8" s="168"/>
      <c r="G8" s="710">
        <f>'入力シート（ここに入力）'!C23</f>
        <v>0</v>
      </c>
      <c r="H8" s="710"/>
      <c r="I8" s="169"/>
      <c r="J8" s="170"/>
      <c r="K8" s="711" t="s">
        <v>9</v>
      </c>
      <c r="L8" s="712"/>
      <c r="M8" s="80"/>
      <c r="N8" s="387" t="s">
        <v>10</v>
      </c>
      <c r="O8" s="387"/>
      <c r="P8" s="81">
        <f>'入力シート（ここに入力）'!C24</f>
        <v>0</v>
      </c>
      <c r="Q8" s="80"/>
      <c r="R8" s="80" t="s">
        <v>11</v>
      </c>
      <c r="S8" s="137"/>
    </row>
    <row r="9" spans="1:19" ht="11.25" customHeight="1" thickBot="1" x14ac:dyDescent="0.2">
      <c r="A9" s="77"/>
      <c r="B9" s="369"/>
      <c r="C9" s="369"/>
      <c r="D9" s="369"/>
      <c r="E9" s="369"/>
      <c r="F9" s="369"/>
      <c r="G9" s="369"/>
      <c r="H9" s="369"/>
      <c r="I9" s="369"/>
      <c r="J9" s="369"/>
      <c r="K9" s="369"/>
      <c r="L9" s="369"/>
      <c r="M9" s="369"/>
      <c r="N9" s="369"/>
      <c r="O9" s="369"/>
      <c r="P9" s="369"/>
      <c r="Q9" s="369"/>
      <c r="R9" s="369"/>
      <c r="S9" s="369"/>
    </row>
    <row r="10" spans="1:19" ht="24" customHeight="1" x14ac:dyDescent="0.15">
      <c r="A10" s="697" t="s">
        <v>194</v>
      </c>
      <c r="B10" s="698"/>
      <c r="C10" s="698"/>
      <c r="D10" s="698"/>
      <c r="E10" s="698"/>
      <c r="F10" s="698"/>
      <c r="G10" s="698"/>
      <c r="H10" s="698"/>
      <c r="I10" s="698"/>
      <c r="J10" s="698"/>
      <c r="K10" s="698"/>
      <c r="L10" s="698"/>
      <c r="M10" s="698"/>
      <c r="N10" s="698"/>
      <c r="O10" s="698"/>
      <c r="P10" s="698"/>
      <c r="Q10" s="698"/>
      <c r="R10" s="698"/>
      <c r="S10" s="699"/>
    </row>
    <row r="11" spans="1:19" x14ac:dyDescent="0.15">
      <c r="A11" s="229"/>
      <c r="B11" s="230" t="s">
        <v>18</v>
      </c>
      <c r="C11" s="231"/>
      <c r="D11" s="129"/>
      <c r="E11" s="706" t="str">
        <f>IF('入力シート（ここに入力）'!C25="なし（小学校またはＢ部門）"," な　し ",'入力シート（ここに入力）'!C25)</f>
        <v>※ 選択してください</v>
      </c>
      <c r="F11" s="706"/>
      <c r="G11" s="706"/>
      <c r="H11" s="706"/>
      <c r="I11" s="706"/>
      <c r="J11" s="706"/>
      <c r="K11" s="706"/>
      <c r="L11" s="706"/>
      <c r="M11" s="706"/>
      <c r="N11" s="706"/>
      <c r="O11" s="706"/>
      <c r="P11" s="706"/>
      <c r="Q11" s="706"/>
      <c r="R11" s="706"/>
      <c r="S11" s="79"/>
    </row>
    <row r="12" spans="1:19" x14ac:dyDescent="0.15">
      <c r="A12" s="239"/>
      <c r="B12" s="403" t="s">
        <v>17</v>
      </c>
      <c r="C12" s="232"/>
      <c r="D12" s="363" t="s">
        <v>181</v>
      </c>
      <c r="E12" s="364"/>
      <c r="F12" s="364"/>
      <c r="G12" s="364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85"/>
    </row>
    <row r="13" spans="1:19" x14ac:dyDescent="0.15">
      <c r="A13" s="239"/>
      <c r="B13" s="404"/>
      <c r="C13" s="232"/>
      <c r="D13" s="130"/>
      <c r="E13" s="100" t="s">
        <v>179</v>
      </c>
      <c r="F13" s="86"/>
      <c r="G13" s="361">
        <f>'入力シート（ここに入力）'!E26</f>
        <v>0</v>
      </c>
      <c r="H13" s="361"/>
      <c r="I13" s="361"/>
      <c r="J13" s="361"/>
      <c r="K13" s="361"/>
      <c r="L13" s="361"/>
      <c r="M13" s="361"/>
      <c r="N13" s="361"/>
      <c r="O13" s="361"/>
      <c r="P13" s="361"/>
      <c r="Q13" s="361"/>
      <c r="R13" s="361"/>
      <c r="S13" s="85"/>
    </row>
    <row r="14" spans="1:19" x14ac:dyDescent="0.15">
      <c r="A14" s="239"/>
      <c r="B14" s="404"/>
      <c r="C14" s="232"/>
      <c r="D14" s="130"/>
      <c r="E14" s="101" t="s">
        <v>180</v>
      </c>
      <c r="F14" s="102"/>
      <c r="G14" s="362">
        <f>'入力シート（ここに入力）'!E27</f>
        <v>0</v>
      </c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/>
      <c r="S14" s="85"/>
    </row>
    <row r="15" spans="1:19" x14ac:dyDescent="0.15">
      <c r="A15" s="240"/>
      <c r="B15" s="404"/>
      <c r="C15" s="241"/>
      <c r="D15" s="378" t="s">
        <v>177</v>
      </c>
      <c r="E15" s="379"/>
      <c r="F15" s="379"/>
      <c r="G15" s="379"/>
      <c r="H15" s="98"/>
      <c r="I15" s="98"/>
      <c r="J15" s="98"/>
      <c r="K15" s="98"/>
      <c r="L15" s="98" t="s">
        <v>178</v>
      </c>
      <c r="M15" s="98"/>
      <c r="N15" s="98"/>
      <c r="O15" s="77"/>
      <c r="P15" s="77"/>
      <c r="Q15" s="77"/>
      <c r="R15" s="77"/>
      <c r="S15" s="85"/>
    </row>
    <row r="16" spans="1:19" x14ac:dyDescent="0.15">
      <c r="A16" s="407"/>
      <c r="B16" s="404"/>
      <c r="C16" s="242"/>
      <c r="D16" s="130"/>
      <c r="E16" s="100" t="s">
        <v>179</v>
      </c>
      <c r="F16" s="86"/>
      <c r="G16" s="380">
        <f>'入力シート（ここに入力）'!E30</f>
        <v>0</v>
      </c>
      <c r="H16" s="380"/>
      <c r="I16" s="380"/>
      <c r="J16" s="380"/>
      <c r="K16" s="380"/>
      <c r="L16" s="105" t="s">
        <v>179</v>
      </c>
      <c r="M16" s="86"/>
      <c r="N16" s="380">
        <f>'入力シート（ここに入力）'!E33</f>
        <v>0</v>
      </c>
      <c r="O16" s="380"/>
      <c r="P16" s="380"/>
      <c r="Q16" s="380"/>
      <c r="R16" s="380"/>
      <c r="S16" s="85"/>
    </row>
    <row r="17" spans="1:19" x14ac:dyDescent="0.15">
      <c r="A17" s="407"/>
      <c r="B17" s="404"/>
      <c r="C17" s="242"/>
      <c r="D17" s="130"/>
      <c r="E17" s="101" t="s">
        <v>180</v>
      </c>
      <c r="F17" s="117"/>
      <c r="G17" s="410">
        <f>'入力シート（ここに入力）'!E31</f>
        <v>0</v>
      </c>
      <c r="H17" s="410"/>
      <c r="I17" s="410"/>
      <c r="J17" s="410"/>
      <c r="K17" s="410"/>
      <c r="L17" s="118" t="s">
        <v>180</v>
      </c>
      <c r="M17" s="117"/>
      <c r="N17" s="410">
        <f>'入力シート（ここに入力）'!E34</f>
        <v>0</v>
      </c>
      <c r="O17" s="410"/>
      <c r="P17" s="410"/>
      <c r="Q17" s="410"/>
      <c r="R17" s="410"/>
      <c r="S17" s="85"/>
    </row>
    <row r="18" spans="1:19" x14ac:dyDescent="0.15">
      <c r="A18" s="243"/>
      <c r="B18" s="404"/>
      <c r="C18" s="242"/>
      <c r="D18" s="130"/>
      <c r="E18" s="98"/>
      <c r="F18" s="77"/>
      <c r="G18" s="115"/>
      <c r="H18" s="115"/>
      <c r="I18" s="115"/>
      <c r="J18" s="115"/>
      <c r="K18" s="115"/>
      <c r="L18" s="104"/>
      <c r="M18" s="77"/>
      <c r="N18" s="116"/>
      <c r="O18" s="116"/>
      <c r="P18" s="116"/>
      <c r="Q18" s="116"/>
      <c r="R18" s="116"/>
      <c r="S18" s="85"/>
    </row>
    <row r="19" spans="1:19" x14ac:dyDescent="0.15">
      <c r="A19" s="243"/>
      <c r="B19" s="404"/>
      <c r="C19" s="242"/>
      <c r="D19" s="133" t="s">
        <v>182</v>
      </c>
      <c r="E19" s="109"/>
      <c r="F19" s="91"/>
      <c r="G19" s="91"/>
      <c r="H19" s="110"/>
      <c r="I19" s="143" t="str">
        <f>'入力シート（ここに入力）'!C35</f>
        <v>※ 選択して下さい</v>
      </c>
      <c r="J19" s="143"/>
      <c r="K19" s="143"/>
      <c r="L19" s="143"/>
      <c r="M19" s="143"/>
      <c r="N19" s="144"/>
      <c r="O19" s="145"/>
      <c r="P19" s="121"/>
      <c r="Q19" s="121"/>
      <c r="R19" s="121"/>
      <c r="S19" s="122"/>
    </row>
    <row r="20" spans="1:19" x14ac:dyDescent="0.15">
      <c r="A20" s="243"/>
      <c r="B20" s="404"/>
      <c r="C20" s="242"/>
      <c r="D20" s="130"/>
      <c r="E20" s="119" t="s">
        <v>38</v>
      </c>
      <c r="F20" s="100"/>
      <c r="G20" s="100"/>
      <c r="H20" s="100"/>
      <c r="I20" s="362">
        <f>'入力シート（ここに入力）'!F36</f>
        <v>0</v>
      </c>
      <c r="J20" s="362"/>
      <c r="K20" s="362"/>
      <c r="L20" s="362"/>
      <c r="M20" s="362"/>
      <c r="N20" s="362"/>
      <c r="O20" s="362"/>
      <c r="P20" s="120"/>
      <c r="Q20" s="120"/>
      <c r="R20" s="120"/>
      <c r="S20" s="123"/>
    </row>
    <row r="21" spans="1:19" x14ac:dyDescent="0.15">
      <c r="A21" s="243"/>
      <c r="B21" s="404"/>
      <c r="C21" s="242"/>
      <c r="D21" s="130"/>
      <c r="E21" s="409" t="s">
        <v>8</v>
      </c>
      <c r="F21" s="409"/>
      <c r="G21" s="409"/>
      <c r="H21" s="409"/>
      <c r="I21" s="362">
        <f>'入力シート（ここに入力）'!F37</f>
        <v>0</v>
      </c>
      <c r="J21" s="362"/>
      <c r="K21" s="362"/>
      <c r="L21" s="362"/>
      <c r="M21" s="362"/>
      <c r="N21" s="362"/>
      <c r="O21" s="362"/>
      <c r="P21" s="120"/>
      <c r="Q21" s="120"/>
      <c r="R21" s="120"/>
      <c r="S21" s="123"/>
    </row>
    <row r="22" spans="1:19" ht="6" customHeight="1" thickBot="1" x14ac:dyDescent="0.2">
      <c r="A22" s="265"/>
      <c r="B22" s="705"/>
      <c r="C22" s="266"/>
      <c r="D22" s="165"/>
      <c r="E22" s="718"/>
      <c r="F22" s="718"/>
      <c r="G22" s="718"/>
      <c r="H22" s="718"/>
      <c r="I22" s="718"/>
      <c r="J22" s="718"/>
      <c r="K22" s="718"/>
      <c r="L22" s="718"/>
      <c r="M22" s="718"/>
      <c r="N22" s="718"/>
      <c r="O22" s="718"/>
      <c r="P22" s="718"/>
      <c r="Q22" s="718"/>
      <c r="R22" s="718"/>
      <c r="S22" s="82"/>
    </row>
    <row r="23" spans="1:19" ht="11.25" customHeight="1" thickBot="1" x14ac:dyDescent="0.2">
      <c r="A23" s="77"/>
      <c r="B23" s="369"/>
      <c r="C23" s="369"/>
      <c r="D23" s="369"/>
      <c r="E23" s="369"/>
      <c r="F23" s="369"/>
      <c r="G23" s="369"/>
      <c r="H23" s="369"/>
      <c r="I23" s="369"/>
      <c r="J23" s="369"/>
      <c r="K23" s="369"/>
      <c r="L23" s="369"/>
      <c r="M23" s="369"/>
      <c r="N23" s="369"/>
      <c r="O23" s="369"/>
      <c r="P23" s="369"/>
      <c r="Q23" s="369"/>
      <c r="R23" s="369"/>
      <c r="S23" s="369"/>
    </row>
    <row r="24" spans="1:19" ht="25.5" x14ac:dyDescent="0.15">
      <c r="A24" s="700" t="s">
        <v>196</v>
      </c>
      <c r="B24" s="701"/>
      <c r="C24" s="701"/>
      <c r="D24" s="701"/>
      <c r="E24" s="701"/>
      <c r="F24" s="701"/>
      <c r="G24" s="701"/>
      <c r="H24" s="701"/>
      <c r="I24" s="701"/>
      <c r="J24" s="701"/>
      <c r="K24" s="701"/>
      <c r="L24" s="701"/>
      <c r="M24" s="701"/>
      <c r="N24" s="701"/>
      <c r="O24" s="701"/>
      <c r="P24" s="701"/>
      <c r="Q24" s="701"/>
      <c r="R24" s="701"/>
      <c r="S24" s="702"/>
    </row>
    <row r="25" spans="1:19" x14ac:dyDescent="0.15">
      <c r="A25" s="111"/>
      <c r="B25" s="205" t="s">
        <v>18</v>
      </c>
      <c r="C25" s="125"/>
      <c r="D25" s="129"/>
      <c r="E25" s="706" t="str">
        <f>課題曲・自由曲変更申請入力シート!C25</f>
        <v>※ 選択してください</v>
      </c>
      <c r="F25" s="706"/>
      <c r="G25" s="706"/>
      <c r="H25" s="706"/>
      <c r="I25" s="706"/>
      <c r="J25" s="706"/>
      <c r="K25" s="706"/>
      <c r="L25" s="706"/>
      <c r="M25" s="706"/>
      <c r="N25" s="706"/>
      <c r="O25" s="706"/>
      <c r="P25" s="706"/>
      <c r="Q25" s="706"/>
      <c r="R25" s="706"/>
      <c r="S25" s="79"/>
    </row>
    <row r="26" spans="1:19" x14ac:dyDescent="0.15">
      <c r="A26" s="112"/>
      <c r="B26" s="707" t="s">
        <v>17</v>
      </c>
      <c r="C26" s="126"/>
      <c r="D26" s="363" t="s">
        <v>181</v>
      </c>
      <c r="E26" s="364"/>
      <c r="F26" s="364"/>
      <c r="G26" s="364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85"/>
    </row>
    <row r="27" spans="1:19" x14ac:dyDescent="0.15">
      <c r="A27" s="112"/>
      <c r="B27" s="708"/>
      <c r="C27" s="126"/>
      <c r="D27" s="130"/>
      <c r="E27" s="100" t="s">
        <v>179</v>
      </c>
      <c r="F27" s="86"/>
      <c r="G27" s="361">
        <f>課題曲・自由曲変更申請入力シート!E26</f>
        <v>0</v>
      </c>
      <c r="H27" s="361"/>
      <c r="I27" s="361"/>
      <c r="J27" s="361"/>
      <c r="K27" s="361"/>
      <c r="L27" s="361"/>
      <c r="M27" s="361"/>
      <c r="N27" s="361"/>
      <c r="O27" s="361"/>
      <c r="P27" s="361"/>
      <c r="Q27" s="361"/>
      <c r="R27" s="361"/>
      <c r="S27" s="85"/>
    </row>
    <row r="28" spans="1:19" x14ac:dyDescent="0.15">
      <c r="A28" s="112"/>
      <c r="B28" s="708"/>
      <c r="C28" s="126"/>
      <c r="D28" s="130"/>
      <c r="E28" s="101" t="s">
        <v>180</v>
      </c>
      <c r="F28" s="102"/>
      <c r="G28" s="362">
        <f>課題曲・自由曲変更申請入力シート!E27</f>
        <v>0</v>
      </c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85"/>
    </row>
    <row r="29" spans="1:19" x14ac:dyDescent="0.15">
      <c r="A29" s="113"/>
      <c r="B29" s="708"/>
      <c r="C29" s="127"/>
      <c r="D29" s="378" t="s">
        <v>177</v>
      </c>
      <c r="E29" s="379"/>
      <c r="F29" s="379"/>
      <c r="G29" s="379"/>
      <c r="H29" s="98"/>
      <c r="I29" s="98"/>
      <c r="J29" s="98"/>
      <c r="K29" s="98"/>
      <c r="L29" s="98" t="s">
        <v>178</v>
      </c>
      <c r="M29" s="98"/>
      <c r="N29" s="98"/>
      <c r="O29" s="77"/>
      <c r="P29" s="77"/>
      <c r="Q29" s="77"/>
      <c r="R29" s="77"/>
      <c r="S29" s="85"/>
    </row>
    <row r="30" spans="1:19" x14ac:dyDescent="0.15">
      <c r="A30" s="715"/>
      <c r="B30" s="708"/>
      <c r="C30" s="114"/>
      <c r="D30" s="130"/>
      <c r="E30" s="100" t="s">
        <v>179</v>
      </c>
      <c r="F30" s="86"/>
      <c r="G30" s="380">
        <f>課題曲・自由曲変更申請入力シート!E30</f>
        <v>0</v>
      </c>
      <c r="H30" s="380"/>
      <c r="I30" s="380"/>
      <c r="J30" s="380"/>
      <c r="K30" s="380"/>
      <c r="L30" s="105" t="s">
        <v>179</v>
      </c>
      <c r="M30" s="86"/>
      <c r="N30" s="380">
        <f>課題曲・自由曲変更申請入力シート!E33</f>
        <v>0</v>
      </c>
      <c r="O30" s="380"/>
      <c r="P30" s="380"/>
      <c r="Q30" s="380"/>
      <c r="R30" s="380"/>
      <c r="S30" s="85"/>
    </row>
    <row r="31" spans="1:19" x14ac:dyDescent="0.15">
      <c r="A31" s="715"/>
      <c r="B31" s="708"/>
      <c r="C31" s="114"/>
      <c r="D31" s="130"/>
      <c r="E31" s="101" t="s">
        <v>180</v>
      </c>
      <c r="F31" s="117"/>
      <c r="G31" s="410">
        <f>課題曲・自由曲変更申請入力シート!E31</f>
        <v>0</v>
      </c>
      <c r="H31" s="410"/>
      <c r="I31" s="410"/>
      <c r="J31" s="410"/>
      <c r="K31" s="410"/>
      <c r="L31" s="118" t="s">
        <v>180</v>
      </c>
      <c r="M31" s="117"/>
      <c r="N31" s="410">
        <f>課題曲・自由曲変更申請入力シート!E34</f>
        <v>0</v>
      </c>
      <c r="O31" s="410"/>
      <c r="P31" s="410"/>
      <c r="Q31" s="410"/>
      <c r="R31" s="410"/>
      <c r="S31" s="85"/>
    </row>
    <row r="32" spans="1:19" x14ac:dyDescent="0.15">
      <c r="A32" s="206"/>
      <c r="B32" s="708"/>
      <c r="C32" s="114"/>
      <c r="D32" s="130"/>
      <c r="E32" s="98"/>
      <c r="F32" s="77"/>
      <c r="G32" s="115"/>
      <c r="H32" s="115"/>
      <c r="I32" s="115"/>
      <c r="J32" s="115"/>
      <c r="K32" s="115"/>
      <c r="L32" s="104"/>
      <c r="M32" s="77"/>
      <c r="N32" s="116"/>
      <c r="O32" s="116"/>
      <c r="P32" s="116"/>
      <c r="Q32" s="116"/>
      <c r="R32" s="116"/>
      <c r="S32" s="85"/>
    </row>
    <row r="33" spans="1:19" x14ac:dyDescent="0.15">
      <c r="A33" s="206"/>
      <c r="B33" s="708"/>
      <c r="C33" s="114"/>
      <c r="D33" s="133" t="s">
        <v>182</v>
      </c>
      <c r="E33" s="109"/>
      <c r="F33" s="91"/>
      <c r="G33" s="91"/>
      <c r="H33" s="110"/>
      <c r="I33" s="406" t="str">
        <f>課題曲・自由曲変更申請入力シート!C35</f>
        <v>※ 選択して下さい</v>
      </c>
      <c r="J33" s="406"/>
      <c r="K33" s="406"/>
      <c r="L33" s="406"/>
      <c r="M33" s="406"/>
      <c r="N33" s="406"/>
      <c r="O33" s="406"/>
      <c r="P33" s="121"/>
      <c r="Q33" s="121"/>
      <c r="R33" s="121"/>
      <c r="S33" s="122"/>
    </row>
    <row r="34" spans="1:19" x14ac:dyDescent="0.15">
      <c r="A34" s="206"/>
      <c r="B34" s="708"/>
      <c r="C34" s="114"/>
      <c r="D34" s="130"/>
      <c r="E34" s="119" t="s">
        <v>38</v>
      </c>
      <c r="F34" s="100"/>
      <c r="G34" s="100"/>
      <c r="H34" s="100"/>
      <c r="I34" s="362">
        <f>課題曲・自由曲変更申請入力シート!F36</f>
        <v>0</v>
      </c>
      <c r="J34" s="362"/>
      <c r="K34" s="362"/>
      <c r="L34" s="362"/>
      <c r="M34" s="362"/>
      <c r="N34" s="362"/>
      <c r="O34" s="362"/>
      <c r="P34" s="120"/>
      <c r="Q34" s="120"/>
      <c r="R34" s="120"/>
      <c r="S34" s="123"/>
    </row>
    <row r="35" spans="1:19" x14ac:dyDescent="0.15">
      <c r="A35" s="206"/>
      <c r="B35" s="708"/>
      <c r="C35" s="114"/>
      <c r="D35" s="130"/>
      <c r="E35" s="409" t="s">
        <v>8</v>
      </c>
      <c r="F35" s="409"/>
      <c r="G35" s="409"/>
      <c r="H35" s="409"/>
      <c r="I35" s="362">
        <f>課題曲・自由曲変更申請入力シート!F37</f>
        <v>0</v>
      </c>
      <c r="J35" s="362"/>
      <c r="K35" s="362"/>
      <c r="L35" s="362"/>
      <c r="M35" s="362"/>
      <c r="N35" s="362"/>
      <c r="O35" s="362"/>
      <c r="P35" s="120"/>
      <c r="Q35" s="120"/>
      <c r="R35" s="120"/>
      <c r="S35" s="123"/>
    </row>
    <row r="36" spans="1:19" ht="19.5" thickBot="1" x14ac:dyDescent="0.2">
      <c r="A36" s="163"/>
      <c r="B36" s="709"/>
      <c r="C36" s="164"/>
      <c r="D36" s="165"/>
      <c r="E36" s="703" t="s">
        <v>236</v>
      </c>
      <c r="F36" s="703"/>
      <c r="G36" s="703"/>
      <c r="H36" s="703"/>
      <c r="I36" s="703"/>
      <c r="J36" s="703"/>
      <c r="K36" s="703"/>
      <c r="L36" s="703"/>
      <c r="M36" s="703"/>
      <c r="N36" s="703"/>
      <c r="O36" s="703"/>
      <c r="P36" s="703"/>
      <c r="Q36" s="703"/>
      <c r="R36" s="703"/>
      <c r="S36" s="82"/>
    </row>
    <row r="37" spans="1:19" ht="15" customHeight="1" x14ac:dyDescent="0.15">
      <c r="A37" s="77"/>
      <c r="B37" s="385"/>
      <c r="C37" s="385"/>
      <c r="D37" s="385"/>
      <c r="E37" s="385"/>
      <c r="F37" s="385"/>
      <c r="G37" s="385"/>
      <c r="H37" s="385"/>
      <c r="I37" s="385"/>
      <c r="J37" s="385"/>
      <c r="K37" s="385"/>
      <c r="L37" s="385"/>
      <c r="M37" s="385"/>
      <c r="N37" s="385"/>
      <c r="O37" s="385"/>
      <c r="P37" s="385"/>
      <c r="Q37" s="385"/>
      <c r="R37" s="385"/>
      <c r="S37" s="385"/>
    </row>
    <row r="38" spans="1:19" x14ac:dyDescent="0.15">
      <c r="A38" s="77"/>
      <c r="B38" s="77" t="s">
        <v>12</v>
      </c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202"/>
      <c r="R38" s="195" t="str">
        <f ca="1">YEAR(TODAY())&amp;" 年 "&amp;MONTH(TODAY())&amp;" 月 "&amp;DAY(TODAY())&amp;" 日"</f>
        <v>2026 年 5 月 15 日</v>
      </c>
    </row>
    <row r="39" spans="1:19" x14ac:dyDescent="0.15">
      <c r="A39" s="77"/>
      <c r="B39" s="77" t="s">
        <v>197</v>
      </c>
      <c r="J39" s="77"/>
      <c r="K39" s="77"/>
      <c r="L39" s="77"/>
      <c r="M39" s="77"/>
      <c r="N39" s="77"/>
      <c r="O39" s="77"/>
      <c r="P39" s="77"/>
      <c r="Q39" s="77"/>
      <c r="R39" s="77"/>
      <c r="S39" s="77"/>
    </row>
    <row r="40" spans="1:19" ht="21" customHeight="1" x14ac:dyDescent="0.15">
      <c r="A40" s="77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04" t="str">
        <f>IF('入力シート（ここに入力）'!I13&lt;&gt; "","　※代表校","")</f>
        <v/>
      </c>
      <c r="N40" s="704"/>
      <c r="O40" s="77"/>
      <c r="P40" s="77"/>
      <c r="Q40" s="77"/>
      <c r="R40" s="77"/>
      <c r="S40" s="77"/>
    </row>
    <row r="41" spans="1:19" ht="23.25" customHeight="1" x14ac:dyDescent="0.15">
      <c r="A41" s="77"/>
      <c r="B41" s="77"/>
      <c r="C41" s="77"/>
      <c r="D41" s="77"/>
      <c r="E41" s="77"/>
      <c r="F41" s="77"/>
      <c r="G41" s="77"/>
      <c r="H41" s="77"/>
      <c r="I41" s="77"/>
      <c r="J41" s="77"/>
      <c r="K41" s="390" t="s">
        <v>16</v>
      </c>
      <c r="L41" s="390"/>
      <c r="M41" s="77"/>
      <c r="N41" s="391">
        <f>IF('入力シート（ここに入力）'!I13="",'入力シート（ここに入力）'!C12,'入力シート（ここに入力）'!I13)</f>
        <v>0</v>
      </c>
      <c r="O41" s="391"/>
      <c r="P41" s="391"/>
      <c r="Q41" s="391"/>
      <c r="R41" s="391"/>
      <c r="S41" s="77"/>
    </row>
    <row r="42" spans="1:19" ht="19.5" x14ac:dyDescent="0.15">
      <c r="A42" s="77"/>
      <c r="B42" s="77"/>
      <c r="C42" s="77"/>
      <c r="D42" s="77"/>
      <c r="E42" s="77"/>
      <c r="F42" s="77"/>
      <c r="G42" s="77"/>
      <c r="H42" s="77"/>
      <c r="I42" s="77"/>
      <c r="J42" s="77"/>
      <c r="K42" s="389" t="s">
        <v>13</v>
      </c>
      <c r="L42" s="389"/>
      <c r="M42" s="94"/>
      <c r="N42" s="95">
        <f>'入力シート（ここに入力）'!D15</f>
        <v>0</v>
      </c>
      <c r="O42" s="382">
        <f>'入力シート（ここに入力）'!D16</f>
        <v>0</v>
      </c>
      <c r="P42" s="382"/>
      <c r="Q42" s="96"/>
      <c r="R42" s="96" t="s">
        <v>14</v>
      </c>
      <c r="S42" s="77"/>
    </row>
    <row r="43" spans="1:19" s="47" customFormat="1" ht="4.5" customHeight="1" x14ac:dyDescent="0.15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</row>
    <row r="44" spans="1:19" s="47" customFormat="1" x14ac:dyDescent="0.4">
      <c r="A44" s="695"/>
      <c r="B44" s="695"/>
      <c r="C44" s="695"/>
      <c r="D44" s="695"/>
      <c r="E44" s="695"/>
      <c r="F44" s="695"/>
      <c r="G44" s="695"/>
      <c r="H44" s="695"/>
      <c r="I44" s="695"/>
      <c r="J44" s="171"/>
      <c r="K44" s="171"/>
      <c r="L44" s="171"/>
      <c r="M44" s="171"/>
      <c r="N44" s="171"/>
      <c r="O44" s="171"/>
      <c r="P44" s="171"/>
      <c r="Q44" s="171"/>
      <c r="R44" s="171"/>
      <c r="S44" s="171"/>
    </row>
    <row r="45" spans="1:19" s="47" customFormat="1" x14ac:dyDescent="0.15">
      <c r="A45" s="56"/>
      <c r="B45" s="142"/>
      <c r="C45" s="142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</row>
    <row r="46" spans="1:19" s="47" customFormat="1" x14ac:dyDescent="0.15">
      <c r="A46" s="56"/>
      <c r="B46" s="142"/>
      <c r="C46" s="142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</row>
    <row r="47" spans="1:19" s="47" customFormat="1" x14ac:dyDescent="0.15">
      <c r="A47" s="56"/>
      <c r="B47" s="142"/>
      <c r="C47" s="142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</row>
    <row r="48" spans="1:19" s="47" customFormat="1" x14ac:dyDescent="0.15">
      <c r="A48" s="56"/>
      <c r="B48" s="142"/>
      <c r="C48" s="142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</row>
    <row r="49" spans="1:19" s="47" customFormat="1" x14ac:dyDescent="0.15">
      <c r="A49" s="56"/>
      <c r="B49" s="142"/>
      <c r="C49" s="142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</row>
    <row r="50" spans="1:19" s="47" customFormat="1" x14ac:dyDescent="0.15">
      <c r="A50" s="56"/>
      <c r="B50" s="142"/>
      <c r="C50" s="142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</row>
    <row r="51" spans="1:19" s="47" customFormat="1" x14ac:dyDescent="0.15">
      <c r="A51" s="56"/>
      <c r="B51" s="142"/>
      <c r="C51" s="142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</row>
    <row r="52" spans="1:19" s="47" customFormat="1" x14ac:dyDescent="0.15">
      <c r="A52" s="56"/>
      <c r="B52" s="142"/>
      <c r="C52" s="142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</row>
    <row r="53" spans="1:19" s="47" customFormat="1" x14ac:dyDescent="0.15">
      <c r="A53" s="56"/>
      <c r="B53" s="142"/>
      <c r="C53" s="142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</row>
    <row r="54" spans="1:19" s="47" customFormat="1" x14ac:dyDescent="0.15">
      <c r="A54" s="56"/>
      <c r="B54" s="142"/>
      <c r="C54" s="142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</row>
    <row r="55" spans="1:19" s="47" customFormat="1" x14ac:dyDescent="0.15">
      <c r="A55" s="56"/>
      <c r="B55" s="142"/>
      <c r="C55" s="142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</row>
    <row r="56" spans="1:19" s="47" customFormat="1" x14ac:dyDescent="0.15">
      <c r="A56" s="56"/>
      <c r="B56" s="142"/>
      <c r="C56" s="142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</row>
    <row r="57" spans="1:19" s="47" customFormat="1" x14ac:dyDescent="0.15">
      <c r="A57" s="56"/>
      <c r="B57" s="142"/>
      <c r="C57" s="142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</row>
    <row r="58" spans="1:19" s="47" customFormat="1" x14ac:dyDescent="0.15">
      <c r="A58" s="56"/>
      <c r="B58" s="142"/>
      <c r="C58" s="142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</row>
    <row r="59" spans="1:19" s="47" customFormat="1" x14ac:dyDescent="0.15">
      <c r="A59" s="56"/>
      <c r="B59" s="142"/>
      <c r="C59" s="142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</row>
    <row r="60" spans="1:19" s="47" customFormat="1" x14ac:dyDescent="0.15">
      <c r="A60" s="56"/>
      <c r="B60" s="142"/>
      <c r="C60" s="142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</row>
    <row r="61" spans="1:19" s="47" customFormat="1" x14ac:dyDescent="0.15">
      <c r="A61" s="56"/>
      <c r="B61" s="142"/>
      <c r="C61" s="142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</row>
    <row r="62" spans="1:19" s="47" customFormat="1" x14ac:dyDescent="0.15">
      <c r="A62" s="56"/>
      <c r="B62" s="142"/>
      <c r="C62" s="142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</row>
    <row r="63" spans="1:19" s="47" customFormat="1" x14ac:dyDescent="0.15">
      <c r="A63" s="56"/>
      <c r="B63" s="142"/>
      <c r="C63" s="142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</row>
    <row r="64" spans="1:19" s="47" customFormat="1" x14ac:dyDescent="0.15">
      <c r="A64" s="56"/>
      <c r="B64" s="142"/>
      <c r="C64" s="142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</row>
    <row r="65" spans="1:19" s="47" customFormat="1" x14ac:dyDescent="0.15">
      <c r="A65" s="56"/>
      <c r="B65" s="142"/>
      <c r="C65" s="142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</row>
    <row r="66" spans="1:19" s="47" customFormat="1" x14ac:dyDescent="0.15">
      <c r="A66" s="56"/>
      <c r="B66" s="142"/>
      <c r="C66" s="142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</row>
    <row r="67" spans="1:19" s="47" customFormat="1" x14ac:dyDescent="0.15">
      <c r="A67" s="56"/>
      <c r="B67" s="142"/>
      <c r="C67" s="142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</row>
    <row r="68" spans="1:19" s="47" customFormat="1" x14ac:dyDescent="0.15">
      <c r="A68" s="56"/>
      <c r="B68" s="142"/>
      <c r="C68" s="142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</row>
    <row r="69" spans="1:19" s="47" customFormat="1" x14ac:dyDescent="0.15">
      <c r="A69" s="56"/>
      <c r="B69" s="142"/>
      <c r="C69" s="142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</row>
    <row r="70" spans="1:19" s="47" customFormat="1" x14ac:dyDescent="0.15">
      <c r="A70" s="56"/>
      <c r="B70" s="142"/>
      <c r="C70" s="142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</row>
    <row r="71" spans="1:19" s="47" customFormat="1" x14ac:dyDescent="0.15">
      <c r="A71" s="56"/>
      <c r="B71" s="142"/>
      <c r="C71" s="142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</row>
    <row r="72" spans="1:19" s="47" customFormat="1" x14ac:dyDescent="0.15">
      <c r="A72" s="56"/>
      <c r="B72" s="142"/>
      <c r="C72" s="142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</row>
    <row r="73" spans="1:19" s="47" customFormat="1" x14ac:dyDescent="0.15">
      <c r="A73" s="56"/>
      <c r="B73" s="142"/>
      <c r="C73" s="142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</row>
    <row r="74" spans="1:19" s="47" customFormat="1" x14ac:dyDescent="0.15">
      <c r="A74" s="56"/>
      <c r="B74" s="142"/>
      <c r="C74" s="142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</row>
    <row r="75" spans="1:19" s="47" customFormat="1" x14ac:dyDescent="0.15">
      <c r="A75" s="56"/>
      <c r="B75" s="142"/>
      <c r="C75" s="142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</row>
    <row r="76" spans="1:19" s="47" customFormat="1" x14ac:dyDescent="0.15">
      <c r="A76" s="56"/>
      <c r="B76" s="142"/>
      <c r="C76" s="142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</row>
    <row r="77" spans="1:19" s="47" customFormat="1" x14ac:dyDescent="0.15">
      <c r="A77" s="56"/>
      <c r="B77" s="142"/>
      <c r="C77" s="142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</row>
    <row r="78" spans="1:19" s="47" customFormat="1" x14ac:dyDescent="0.15">
      <c r="A78" s="56"/>
      <c r="B78" s="142"/>
      <c r="C78" s="142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</row>
    <row r="79" spans="1:19" s="47" customFormat="1" x14ac:dyDescent="0.15">
      <c r="A79" s="56"/>
      <c r="B79" s="142"/>
      <c r="C79" s="142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</row>
    <row r="80" spans="1:19" s="47" customFormat="1" x14ac:dyDescent="0.15">
      <c r="A80" s="56"/>
      <c r="B80" s="142"/>
      <c r="C80" s="142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</row>
    <row r="81" spans="1:19" s="47" customFormat="1" x14ac:dyDescent="0.15">
      <c r="A81" s="56"/>
      <c r="B81" s="142"/>
      <c r="C81" s="142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</row>
    <row r="82" spans="1:19" s="47" customFormat="1" x14ac:dyDescent="0.15">
      <c r="A82" s="56"/>
      <c r="B82" s="142"/>
      <c r="C82" s="142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</row>
    <row r="83" spans="1:19" s="47" customFormat="1" x14ac:dyDescent="0.15">
      <c r="A83" s="56"/>
      <c r="B83" s="142"/>
      <c r="C83" s="142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</row>
    <row r="84" spans="1:19" s="47" customFormat="1" x14ac:dyDescent="0.15">
      <c r="A84" s="56"/>
      <c r="B84" s="142"/>
      <c r="C84" s="142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</row>
    <row r="85" spans="1:19" s="47" customFormat="1" x14ac:dyDescent="0.15">
      <c r="A85" s="56"/>
      <c r="B85" s="142"/>
      <c r="C85" s="142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</row>
    <row r="86" spans="1:19" s="47" customFormat="1" x14ac:dyDescent="0.15">
      <c r="A86" s="56"/>
      <c r="B86" s="142"/>
      <c r="C86" s="142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</row>
    <row r="87" spans="1:19" s="47" customFormat="1" x14ac:dyDescent="0.15">
      <c r="A87" s="56"/>
      <c r="B87" s="142"/>
      <c r="C87" s="142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</row>
    <row r="88" spans="1:19" s="47" customFormat="1" x14ac:dyDescent="0.15">
      <c r="A88" s="56"/>
      <c r="B88" s="142"/>
      <c r="C88" s="142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</row>
    <row r="89" spans="1:19" s="47" customFormat="1" x14ac:dyDescent="0.15">
      <c r="A89" s="56"/>
      <c r="B89" s="142"/>
      <c r="C89" s="142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</row>
    <row r="90" spans="1:19" s="47" customFormat="1" x14ac:dyDescent="0.15">
      <c r="A90" s="56"/>
      <c r="B90" s="142"/>
      <c r="C90" s="142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</row>
    <row r="91" spans="1:19" s="47" customFormat="1" x14ac:dyDescent="0.15">
      <c r="A91" s="56"/>
      <c r="B91" s="142"/>
      <c r="C91" s="142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</row>
    <row r="92" spans="1:19" s="47" customFormat="1" x14ac:dyDescent="0.15">
      <c r="A92" s="56"/>
      <c r="B92" s="142"/>
      <c r="C92" s="142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</row>
    <row r="93" spans="1:19" s="47" customFormat="1" x14ac:dyDescent="0.15">
      <c r="A93" s="56"/>
      <c r="B93" s="142"/>
      <c r="C93" s="142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</row>
    <row r="94" spans="1:19" s="47" customFormat="1" x14ac:dyDescent="0.15">
      <c r="A94" s="56"/>
      <c r="B94" s="142"/>
      <c r="C94" s="142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</row>
    <row r="95" spans="1:19" s="47" customFormat="1" x14ac:dyDescent="0.15">
      <c r="A95" s="56"/>
      <c r="B95" s="142"/>
      <c r="C95" s="142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</row>
    <row r="96" spans="1:19" s="47" customFormat="1" x14ac:dyDescent="0.15">
      <c r="A96" s="56"/>
      <c r="B96" s="142"/>
      <c r="C96" s="142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</row>
    <row r="97" spans="1:19" s="47" customFormat="1" x14ac:dyDescent="0.15">
      <c r="A97" s="56"/>
      <c r="B97" s="142"/>
      <c r="C97" s="142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</row>
    <row r="98" spans="1:19" s="47" customFormat="1" x14ac:dyDescent="0.15">
      <c r="A98" s="56"/>
      <c r="B98" s="142"/>
      <c r="C98" s="142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</row>
    <row r="99" spans="1:19" s="47" customFormat="1" x14ac:dyDescent="0.15">
      <c r="A99" s="56"/>
      <c r="B99" s="142"/>
      <c r="C99" s="142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</row>
    <row r="100" spans="1:19" s="47" customFormat="1" x14ac:dyDescent="0.15">
      <c r="A100" s="56"/>
      <c r="B100" s="142"/>
      <c r="C100" s="142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</row>
    <row r="101" spans="1:19" s="47" customFormat="1" x14ac:dyDescent="0.15">
      <c r="A101" s="56"/>
      <c r="B101" s="142"/>
      <c r="C101" s="142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</row>
    <row r="102" spans="1:19" s="47" customFormat="1" x14ac:dyDescent="0.15">
      <c r="A102" s="56"/>
      <c r="B102" s="142"/>
      <c r="C102" s="142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</row>
    <row r="103" spans="1:19" s="47" customFormat="1" x14ac:dyDescent="0.15">
      <c r="A103" s="56"/>
      <c r="B103" s="142"/>
      <c r="C103" s="142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</row>
    <row r="104" spans="1:19" s="47" customFormat="1" x14ac:dyDescent="0.15">
      <c r="A104" s="56"/>
      <c r="B104" s="142"/>
      <c r="C104" s="142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</row>
    <row r="105" spans="1:19" s="47" customFormat="1" x14ac:dyDescent="0.15">
      <c r="A105" s="56"/>
      <c r="B105" s="142"/>
      <c r="C105" s="142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</row>
    <row r="106" spans="1:19" s="47" customFormat="1" x14ac:dyDescent="0.15">
      <c r="A106" s="56"/>
      <c r="B106" s="142"/>
      <c r="C106" s="142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</row>
    <row r="107" spans="1:19" s="47" customFormat="1" x14ac:dyDescent="0.15">
      <c r="A107" s="56"/>
      <c r="B107" s="142"/>
      <c r="C107" s="142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</row>
    <row r="108" spans="1:19" s="47" customFormat="1" x14ac:dyDescent="0.15">
      <c r="A108" s="56"/>
      <c r="B108" s="142"/>
      <c r="C108" s="142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</row>
    <row r="109" spans="1:19" s="47" customFormat="1" x14ac:dyDescent="0.15">
      <c r="A109" s="56"/>
      <c r="B109" s="142"/>
      <c r="C109" s="142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</row>
    <row r="110" spans="1:19" s="47" customFormat="1" x14ac:dyDescent="0.15">
      <c r="A110" s="56"/>
      <c r="B110" s="142"/>
      <c r="C110" s="142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</row>
    <row r="111" spans="1:19" s="47" customFormat="1" x14ac:dyDescent="0.15">
      <c r="A111" s="56"/>
      <c r="B111" s="142"/>
      <c r="C111" s="142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</row>
    <row r="112" spans="1:19" s="47" customFormat="1" x14ac:dyDescent="0.15">
      <c r="A112" s="56"/>
      <c r="B112" s="142"/>
      <c r="C112" s="142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</row>
    <row r="113" spans="1:19" s="47" customFormat="1" x14ac:dyDescent="0.15">
      <c r="A113" s="56"/>
      <c r="B113" s="142"/>
      <c r="C113" s="142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</row>
    <row r="114" spans="1:19" s="47" customFormat="1" x14ac:dyDescent="0.15">
      <c r="A114" s="56"/>
      <c r="B114" s="142"/>
      <c r="C114" s="142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</row>
    <row r="115" spans="1:19" s="47" customFormat="1" x14ac:dyDescent="0.15">
      <c r="A115" s="56"/>
      <c r="B115" s="142"/>
      <c r="C115" s="142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</row>
    <row r="116" spans="1:19" s="47" customFormat="1" x14ac:dyDescent="0.15">
      <c r="A116" s="56"/>
      <c r="B116" s="142"/>
      <c r="C116" s="142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</row>
    <row r="117" spans="1:19" s="47" customFormat="1" x14ac:dyDescent="0.15">
      <c r="A117" s="56"/>
      <c r="B117" s="142"/>
      <c r="C117" s="142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</row>
    <row r="118" spans="1:19" s="47" customFormat="1" x14ac:dyDescent="0.15">
      <c r="A118" s="56"/>
      <c r="B118" s="142"/>
      <c r="C118" s="142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</row>
    <row r="119" spans="1:19" s="47" customFormat="1" x14ac:dyDescent="0.15">
      <c r="A119" s="56"/>
      <c r="B119" s="142"/>
      <c r="C119" s="142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</row>
    <row r="120" spans="1:19" s="47" customFormat="1" x14ac:dyDescent="0.15">
      <c r="A120" s="56"/>
      <c r="B120" s="142"/>
      <c r="C120" s="142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</row>
    <row r="121" spans="1:19" s="47" customFormat="1" x14ac:dyDescent="0.15">
      <c r="A121" s="56"/>
      <c r="B121" s="142"/>
      <c r="C121" s="142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</row>
    <row r="122" spans="1:19" s="47" customFormat="1" x14ac:dyDescent="0.15">
      <c r="A122" s="56"/>
      <c r="B122" s="142"/>
      <c r="C122" s="142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</row>
    <row r="123" spans="1:19" s="47" customFormat="1" x14ac:dyDescent="0.15">
      <c r="A123" s="56"/>
      <c r="B123" s="142"/>
      <c r="C123" s="142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</row>
    <row r="124" spans="1:19" s="47" customFormat="1" x14ac:dyDescent="0.15">
      <c r="A124" s="56"/>
      <c r="B124" s="142"/>
      <c r="C124" s="142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</row>
    <row r="125" spans="1:19" s="47" customFormat="1" x14ac:dyDescent="0.15">
      <c r="A125" s="56"/>
      <c r="B125" s="142"/>
      <c r="C125" s="142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</row>
    <row r="126" spans="1:19" s="47" customFormat="1" x14ac:dyDescent="0.15">
      <c r="A126" s="56"/>
      <c r="B126" s="142"/>
      <c r="C126" s="142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</row>
    <row r="127" spans="1:19" s="47" customFormat="1" x14ac:dyDescent="0.15">
      <c r="A127" s="56"/>
      <c r="B127" s="142"/>
      <c r="C127" s="142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</row>
    <row r="128" spans="1:19" s="47" customFormat="1" x14ac:dyDescent="0.15">
      <c r="A128" s="56"/>
      <c r="B128" s="142"/>
      <c r="C128" s="142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</row>
    <row r="129" spans="1:19" s="47" customFormat="1" x14ac:dyDescent="0.15">
      <c r="A129" s="56"/>
      <c r="B129" s="142"/>
      <c r="C129" s="142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</row>
    <row r="130" spans="1:19" s="47" customFormat="1" x14ac:dyDescent="0.15">
      <c r="A130" s="56"/>
      <c r="B130" s="142"/>
      <c r="C130" s="142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</row>
    <row r="131" spans="1:19" s="47" customFormat="1" x14ac:dyDescent="0.15">
      <c r="A131" s="56"/>
      <c r="B131" s="142"/>
      <c r="C131" s="142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</row>
    <row r="132" spans="1:19" s="47" customFormat="1" x14ac:dyDescent="0.15">
      <c r="A132" s="56"/>
      <c r="B132" s="142"/>
      <c r="C132" s="142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</row>
    <row r="133" spans="1:19" s="47" customFormat="1" x14ac:dyDescent="0.15">
      <c r="A133" s="56"/>
      <c r="B133" s="142"/>
      <c r="C133" s="142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</row>
    <row r="134" spans="1:19" s="47" customFormat="1" x14ac:dyDescent="0.15">
      <c r="A134" s="56"/>
      <c r="B134" s="142"/>
      <c r="C134" s="142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</row>
    <row r="135" spans="1:19" s="47" customFormat="1" x14ac:dyDescent="0.15">
      <c r="A135" s="56"/>
      <c r="B135" s="142"/>
      <c r="C135" s="142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</row>
    <row r="136" spans="1:19" s="47" customFormat="1" x14ac:dyDescent="0.15">
      <c r="A136" s="56"/>
      <c r="B136" s="142"/>
      <c r="C136" s="142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</row>
    <row r="137" spans="1:19" s="47" customFormat="1" x14ac:dyDescent="0.15">
      <c r="A137" s="56"/>
      <c r="B137" s="142"/>
      <c r="C137" s="142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</row>
    <row r="138" spans="1:19" s="47" customFormat="1" x14ac:dyDescent="0.15">
      <c r="A138" s="56"/>
      <c r="B138" s="142"/>
      <c r="C138" s="142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</row>
    <row r="139" spans="1:19" s="47" customFormat="1" x14ac:dyDescent="0.15">
      <c r="A139" s="56"/>
      <c r="B139" s="142"/>
      <c r="C139" s="142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</row>
    <row r="140" spans="1:19" s="47" customFormat="1" x14ac:dyDescent="0.15">
      <c r="A140" s="56"/>
      <c r="B140" s="142"/>
      <c r="C140" s="142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</row>
    <row r="141" spans="1:19" s="47" customFormat="1" x14ac:dyDescent="0.15">
      <c r="A141" s="56"/>
      <c r="B141" s="142"/>
      <c r="C141" s="142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</row>
    <row r="142" spans="1:19" s="47" customFormat="1" x14ac:dyDescent="0.15">
      <c r="A142" s="56"/>
      <c r="B142" s="142"/>
      <c r="C142" s="142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</row>
    <row r="143" spans="1:19" s="47" customFormat="1" x14ac:dyDescent="0.15">
      <c r="A143" s="56"/>
      <c r="B143" s="142"/>
      <c r="C143" s="142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</row>
    <row r="144" spans="1:19" s="47" customFormat="1" x14ac:dyDescent="0.15">
      <c r="A144" s="56"/>
      <c r="B144" s="142"/>
      <c r="C144" s="142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</row>
  </sheetData>
  <sheetProtection algorithmName="SHA-512" hashValue="E49jIjPaJn+AVqh0COpfLtUwUjAzVHy0GxEk1JlRKWY89BP+mAnhXt3TF196NwlljaoOEC0cQ7sA2MND9Yn51w==" saltValue="RAcWTkhS1CVn4SKCX6bwVg==" spinCount="100000" sheet="1"/>
  <mergeCells count="57">
    <mergeCell ref="A2:S2"/>
    <mergeCell ref="B3:S3"/>
    <mergeCell ref="E4:R4"/>
    <mergeCell ref="E5:R5"/>
    <mergeCell ref="A30:A31"/>
    <mergeCell ref="G31:K31"/>
    <mergeCell ref="N31:R31"/>
    <mergeCell ref="E7:F7"/>
    <mergeCell ref="G7:H7"/>
    <mergeCell ref="J7:K7"/>
    <mergeCell ref="D15:G15"/>
    <mergeCell ref="E21:H21"/>
    <mergeCell ref="I21:O21"/>
    <mergeCell ref="E22:R22"/>
    <mergeCell ref="L7:N7"/>
    <mergeCell ref="P7:R7"/>
    <mergeCell ref="G8:H8"/>
    <mergeCell ref="K8:L8"/>
    <mergeCell ref="N8:O8"/>
    <mergeCell ref="E11:R11"/>
    <mergeCell ref="A16:A17"/>
    <mergeCell ref="G16:K16"/>
    <mergeCell ref="N16:R16"/>
    <mergeCell ref="G17:K17"/>
    <mergeCell ref="N17:R17"/>
    <mergeCell ref="M40:N40"/>
    <mergeCell ref="I20:O20"/>
    <mergeCell ref="B12:B22"/>
    <mergeCell ref="D12:G12"/>
    <mergeCell ref="G13:R13"/>
    <mergeCell ref="G14:R14"/>
    <mergeCell ref="E25:R25"/>
    <mergeCell ref="B26:B36"/>
    <mergeCell ref="D26:G26"/>
    <mergeCell ref="G27:R27"/>
    <mergeCell ref="G28:R28"/>
    <mergeCell ref="D29:G29"/>
    <mergeCell ref="G30:K30"/>
    <mergeCell ref="N30:R30"/>
    <mergeCell ref="I34:O34"/>
    <mergeCell ref="E35:H35"/>
    <mergeCell ref="A44:I44"/>
    <mergeCell ref="A1:B1"/>
    <mergeCell ref="H6:R6"/>
    <mergeCell ref="F6:G6"/>
    <mergeCell ref="A10:S10"/>
    <mergeCell ref="A24:S24"/>
    <mergeCell ref="B9:S9"/>
    <mergeCell ref="B37:S37"/>
    <mergeCell ref="K41:L41"/>
    <mergeCell ref="B23:S23"/>
    <mergeCell ref="I35:O35"/>
    <mergeCell ref="E36:R36"/>
    <mergeCell ref="I33:O33"/>
    <mergeCell ref="K42:L42"/>
    <mergeCell ref="O42:P42"/>
    <mergeCell ref="N41:R41"/>
  </mergeCells>
  <phoneticPr fontId="10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tabColor theme="6" tint="-0.499984740745262"/>
  </sheetPr>
  <dimension ref="A1:BE51"/>
  <sheetViews>
    <sheetView zoomScale="85" zoomScaleNormal="85" workbookViewId="0">
      <selection activeCell="AQ32" sqref="AQ32"/>
    </sheetView>
  </sheetViews>
  <sheetFormatPr defaultColWidth="9" defaultRowHeight="13.5" x14ac:dyDescent="0.15"/>
  <cols>
    <col min="1" max="1" width="2.625" customWidth="1"/>
    <col min="2" max="2" width="5.125" customWidth="1"/>
    <col min="3" max="3" width="3.625" customWidth="1"/>
    <col min="4" max="4" width="7.625" customWidth="1"/>
    <col min="5" max="5" width="10.625" customWidth="1"/>
    <col min="6" max="6" width="9.875" customWidth="1"/>
    <col min="7" max="7" width="4.625" customWidth="1"/>
    <col min="8" max="8" width="8.625" customWidth="1"/>
    <col min="9" max="9" width="4.75" customWidth="1"/>
    <col min="10" max="16" width="2.875" customWidth="1"/>
    <col min="18" max="18" width="3" customWidth="1"/>
    <col min="19" max="22" width="2.125" customWidth="1"/>
    <col min="23" max="29" width="2.375" customWidth="1"/>
    <col min="30" max="39" width="2.25" customWidth="1"/>
  </cols>
  <sheetData>
    <row r="1" spans="1:57" x14ac:dyDescent="0.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7" ht="24" customHeight="1" x14ac:dyDescent="0.15">
      <c r="A2" s="2"/>
      <c r="B2" s="469" t="s">
        <v>133</v>
      </c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0"/>
      <c r="AH2" s="470"/>
      <c r="AI2" s="471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  <row r="4" spans="1:57" ht="8.25" customHeight="1" x14ac:dyDescent="0.15">
      <c r="A4" s="601" t="s">
        <v>226</v>
      </c>
      <c r="B4" s="601"/>
      <c r="V4" s="730" t="s">
        <v>227</v>
      </c>
      <c r="W4" s="730"/>
      <c r="X4" s="730"/>
      <c r="Y4" s="730"/>
      <c r="Z4" s="730"/>
      <c r="AA4" s="730"/>
      <c r="AB4" s="730"/>
      <c r="AC4" s="730"/>
      <c r="AD4" s="730"/>
      <c r="AE4" s="730"/>
      <c r="AF4" s="730"/>
      <c r="AG4" s="730"/>
      <c r="AH4" s="730"/>
      <c r="AI4" s="730"/>
      <c r="AJ4" s="730"/>
      <c r="AK4" s="730"/>
      <c r="AL4" s="730"/>
      <c r="AM4" s="730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</row>
    <row r="5" spans="1:57" ht="12" customHeight="1" thickBot="1" x14ac:dyDescent="0.2">
      <c r="A5" s="601"/>
      <c r="B5" s="601"/>
      <c r="D5" s="630" t="s">
        <v>85</v>
      </c>
      <c r="E5" s="630"/>
      <c r="F5" s="630"/>
      <c r="G5" s="630"/>
      <c r="V5" s="730"/>
      <c r="W5" s="730"/>
      <c r="X5" s="730"/>
      <c r="Y5" s="730"/>
      <c r="Z5" s="730"/>
      <c r="AA5" s="730"/>
      <c r="AB5" s="730"/>
      <c r="AC5" s="730"/>
      <c r="AD5" s="730"/>
      <c r="AE5" s="730"/>
      <c r="AF5" s="730"/>
      <c r="AG5" s="730"/>
      <c r="AH5" s="730"/>
      <c r="AI5" s="730"/>
      <c r="AJ5" s="730"/>
      <c r="AK5" s="730"/>
      <c r="AL5" s="730"/>
      <c r="AM5" s="730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</row>
    <row r="6" spans="1:57" ht="14.25" thickTop="1" x14ac:dyDescent="0.15">
      <c r="A6" s="631" t="s">
        <v>86</v>
      </c>
      <c r="B6" s="631"/>
      <c r="C6" s="631"/>
      <c r="D6" s="632" t="s">
        <v>87</v>
      </c>
      <c r="E6" s="634" t="s">
        <v>279</v>
      </c>
      <c r="F6" s="635"/>
      <c r="G6" s="636"/>
      <c r="H6" s="602" t="s">
        <v>88</v>
      </c>
      <c r="I6" s="602"/>
      <c r="J6" s="602"/>
      <c r="K6" s="602"/>
      <c r="L6" s="602"/>
      <c r="M6" s="602"/>
      <c r="N6" s="602"/>
      <c r="O6" s="602"/>
      <c r="P6" s="602"/>
      <c r="Q6" s="602"/>
      <c r="R6" s="602"/>
      <c r="S6" s="602"/>
      <c r="T6" s="602"/>
      <c r="U6" s="602"/>
      <c r="V6" s="602"/>
      <c r="W6" s="602"/>
      <c r="X6" s="602"/>
      <c r="Y6" s="602"/>
      <c r="Z6" s="602"/>
      <c r="AA6" s="602"/>
      <c r="AB6" s="602"/>
      <c r="AC6" s="602"/>
      <c r="AD6" s="602"/>
      <c r="AE6" s="602"/>
      <c r="AF6" s="602"/>
      <c r="AG6" s="602"/>
      <c r="AH6" s="602"/>
      <c r="AI6" s="602"/>
      <c r="AJ6" s="602"/>
      <c r="AK6" s="602"/>
      <c r="AL6" s="602"/>
      <c r="AM6" s="60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</row>
    <row r="7" spans="1:57" ht="9" customHeight="1" thickBot="1" x14ac:dyDescent="0.2">
      <c r="D7" s="633"/>
      <c r="E7" s="637"/>
      <c r="F7" s="638"/>
      <c r="G7" s="639"/>
      <c r="H7" s="602"/>
      <c r="I7" s="602"/>
      <c r="J7" s="602"/>
      <c r="K7" s="602"/>
      <c r="L7" s="602"/>
      <c r="M7" s="602"/>
      <c r="N7" s="602"/>
      <c r="O7" s="602"/>
      <c r="P7" s="602"/>
      <c r="Q7" s="602"/>
      <c r="R7" s="602"/>
      <c r="S7" s="602"/>
      <c r="T7" s="602"/>
      <c r="U7" s="602"/>
      <c r="V7" s="602"/>
      <c r="W7" s="602"/>
      <c r="X7" s="602"/>
      <c r="Y7" s="602"/>
      <c r="Z7" s="602"/>
      <c r="AA7" s="602"/>
      <c r="AB7" s="602"/>
      <c r="AC7" s="602"/>
      <c r="AD7" s="602"/>
      <c r="AE7" s="602"/>
      <c r="AF7" s="602"/>
      <c r="AG7" s="602"/>
      <c r="AH7" s="602"/>
      <c r="AI7" s="602"/>
      <c r="AJ7" s="602"/>
      <c r="AK7" s="602"/>
      <c r="AL7" s="602"/>
      <c r="AM7" s="60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</row>
    <row r="8" spans="1:57" ht="9" customHeight="1" thickTop="1" x14ac:dyDescent="0.15">
      <c r="A8" s="516" t="s">
        <v>89</v>
      </c>
      <c r="B8" s="518"/>
      <c r="C8" s="605" t="str">
        <f ca="1">"第"&amp;YEAR(TODAY())-1957&amp;"回中部日本吹奏楽コンクール富山県大会"</f>
        <v>第69回中部日本吹奏楽コンクール富山県大会</v>
      </c>
      <c r="D8" s="606"/>
      <c r="E8" s="606"/>
      <c r="F8" s="606"/>
      <c r="G8" s="607"/>
      <c r="H8" s="532" t="s">
        <v>90</v>
      </c>
      <c r="I8" s="613" t="s">
        <v>235</v>
      </c>
      <c r="J8" s="614"/>
      <c r="K8" s="614"/>
      <c r="L8" s="614"/>
      <c r="M8" s="614"/>
      <c r="N8" s="614"/>
      <c r="O8" s="614"/>
      <c r="P8" s="615"/>
      <c r="Q8" s="522" t="s">
        <v>91</v>
      </c>
      <c r="R8" s="522"/>
      <c r="S8" s="523"/>
      <c r="T8" s="526" t="s">
        <v>92</v>
      </c>
      <c r="U8" s="527"/>
      <c r="V8" s="527"/>
      <c r="W8" s="528"/>
      <c r="X8" s="595" t="s">
        <v>93</v>
      </c>
      <c r="Y8" s="596"/>
      <c r="Z8" s="596"/>
      <c r="AA8" s="596"/>
      <c r="AB8" s="597"/>
      <c r="AC8" s="623" t="s">
        <v>94</v>
      </c>
      <c r="AD8" s="459"/>
      <c r="AE8" s="624"/>
      <c r="AF8" s="624"/>
      <c r="AG8" s="624"/>
      <c r="AH8" s="624"/>
      <c r="AI8" s="624"/>
      <c r="AJ8" s="624"/>
      <c r="AK8" s="624"/>
      <c r="AL8" s="625"/>
      <c r="AM8" s="30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 ht="9" customHeight="1" x14ac:dyDescent="0.15">
      <c r="A9" s="603"/>
      <c r="B9" s="604"/>
      <c r="C9" s="608"/>
      <c r="D9" s="606"/>
      <c r="E9" s="606"/>
      <c r="F9" s="606"/>
      <c r="G9" s="607"/>
      <c r="H9" s="612"/>
      <c r="I9" s="616"/>
      <c r="J9" s="617"/>
      <c r="K9" s="617"/>
      <c r="L9" s="617"/>
      <c r="M9" s="617"/>
      <c r="N9" s="617"/>
      <c r="O9" s="617"/>
      <c r="P9" s="618"/>
      <c r="Q9" s="524"/>
      <c r="R9" s="524"/>
      <c r="S9" s="525"/>
      <c r="T9" s="529"/>
      <c r="U9" s="530"/>
      <c r="V9" s="530"/>
      <c r="W9" s="531"/>
      <c r="X9" s="598"/>
      <c r="Y9" s="599"/>
      <c r="Z9" s="599"/>
      <c r="AA9" s="599"/>
      <c r="AB9" s="600"/>
      <c r="AC9" s="623"/>
      <c r="AD9" s="449"/>
      <c r="AE9" s="626"/>
      <c r="AF9" s="626"/>
      <c r="AG9" s="626"/>
      <c r="AH9" s="626"/>
      <c r="AI9" s="626"/>
      <c r="AJ9" s="626"/>
      <c r="AK9" s="626"/>
      <c r="AL9" s="627"/>
      <c r="AM9" s="30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 ht="9" customHeight="1" x14ac:dyDescent="0.15">
      <c r="A10" s="507"/>
      <c r="B10" s="508"/>
      <c r="C10" s="609"/>
      <c r="D10" s="610"/>
      <c r="E10" s="610"/>
      <c r="F10" s="610"/>
      <c r="G10" s="611"/>
      <c r="H10" s="533"/>
      <c r="I10" s="619"/>
      <c r="J10" s="620"/>
      <c r="K10" s="620"/>
      <c r="L10" s="620"/>
      <c r="M10" s="620"/>
      <c r="N10" s="620"/>
      <c r="O10" s="620"/>
      <c r="P10" s="621"/>
      <c r="Q10" s="522" t="s">
        <v>95</v>
      </c>
      <c r="R10" s="522"/>
      <c r="S10" s="523"/>
      <c r="T10" s="526" t="s">
        <v>251</v>
      </c>
      <c r="U10" s="527"/>
      <c r="V10" s="527"/>
      <c r="W10" s="528"/>
      <c r="X10" s="534" t="s">
        <v>281</v>
      </c>
      <c r="Y10" s="535"/>
      <c r="Z10" s="535"/>
      <c r="AA10" s="535"/>
      <c r="AB10" s="536"/>
      <c r="AC10" s="623"/>
      <c r="AD10" s="449"/>
      <c r="AE10" s="626"/>
      <c r="AF10" s="626"/>
      <c r="AG10" s="626"/>
      <c r="AH10" s="626"/>
      <c r="AI10" s="626"/>
      <c r="AJ10" s="626"/>
      <c r="AK10" s="626"/>
      <c r="AL10" s="627"/>
      <c r="AM10" s="30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</row>
    <row r="11" spans="1:57" ht="9" customHeight="1" x14ac:dyDescent="0.15">
      <c r="A11" s="640" t="s">
        <v>96</v>
      </c>
      <c r="B11" s="640"/>
      <c r="C11" s="641" t="s">
        <v>280</v>
      </c>
      <c r="D11" s="642"/>
      <c r="E11" s="642"/>
      <c r="F11" s="647">
        <v>2</v>
      </c>
      <c r="G11" s="518" t="s">
        <v>97</v>
      </c>
      <c r="H11" s="650" t="s">
        <v>98</v>
      </c>
      <c r="I11" s="653" t="s">
        <v>99</v>
      </c>
      <c r="J11" s="654"/>
      <c r="K11" s="654"/>
      <c r="L11" s="654"/>
      <c r="M11" s="654"/>
      <c r="N11" s="654"/>
      <c r="O11" s="654"/>
      <c r="P11" s="655"/>
      <c r="Q11" s="524"/>
      <c r="R11" s="524"/>
      <c r="S11" s="525"/>
      <c r="T11" s="529"/>
      <c r="U11" s="530"/>
      <c r="V11" s="530"/>
      <c r="W11" s="531"/>
      <c r="X11" s="537"/>
      <c r="Y11" s="538"/>
      <c r="Z11" s="538"/>
      <c r="AA11" s="538"/>
      <c r="AB11" s="539"/>
      <c r="AC11" s="623"/>
      <c r="AD11" s="449"/>
      <c r="AE11" s="626"/>
      <c r="AF11" s="626"/>
      <c r="AG11" s="626"/>
      <c r="AH11" s="626"/>
      <c r="AI11" s="626"/>
      <c r="AJ11" s="626"/>
      <c r="AK11" s="626"/>
      <c r="AL11" s="627"/>
      <c r="AM11" s="30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</row>
    <row r="12" spans="1:57" ht="9" customHeight="1" x14ac:dyDescent="0.15">
      <c r="A12" s="640"/>
      <c r="B12" s="640"/>
      <c r="C12" s="643"/>
      <c r="D12" s="644"/>
      <c r="E12" s="644"/>
      <c r="F12" s="648"/>
      <c r="G12" s="604"/>
      <c r="H12" s="651"/>
      <c r="I12" s="656"/>
      <c r="J12" s="657"/>
      <c r="K12" s="657"/>
      <c r="L12" s="657"/>
      <c r="M12" s="657"/>
      <c r="N12" s="657"/>
      <c r="O12" s="657"/>
      <c r="P12" s="658"/>
      <c r="Q12" s="522" t="s">
        <v>100</v>
      </c>
      <c r="R12" s="522"/>
      <c r="S12" s="523"/>
      <c r="T12" s="526" t="s">
        <v>250</v>
      </c>
      <c r="U12" s="527"/>
      <c r="V12" s="527"/>
      <c r="W12" s="528"/>
      <c r="X12" s="537"/>
      <c r="Y12" s="538"/>
      <c r="Z12" s="538"/>
      <c r="AA12" s="538"/>
      <c r="AB12" s="539"/>
      <c r="AC12" s="532" t="s">
        <v>101</v>
      </c>
      <c r="AD12" s="449"/>
      <c r="AE12" s="626"/>
      <c r="AF12" s="626"/>
      <c r="AG12" s="626"/>
      <c r="AH12" s="626"/>
      <c r="AI12" s="626"/>
      <c r="AJ12" s="626"/>
      <c r="AK12" s="626"/>
      <c r="AL12" s="627"/>
      <c r="AM12" s="30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</row>
    <row r="13" spans="1:57" ht="9" customHeight="1" x14ac:dyDescent="0.15">
      <c r="A13" s="640"/>
      <c r="B13" s="640"/>
      <c r="C13" s="645"/>
      <c r="D13" s="646"/>
      <c r="E13" s="646"/>
      <c r="F13" s="649"/>
      <c r="G13" s="508"/>
      <c r="H13" s="652"/>
      <c r="I13" s="659"/>
      <c r="J13" s="660"/>
      <c r="K13" s="660"/>
      <c r="L13" s="660"/>
      <c r="M13" s="660"/>
      <c r="N13" s="660"/>
      <c r="O13" s="660"/>
      <c r="P13" s="661"/>
      <c r="Q13" s="524"/>
      <c r="R13" s="524"/>
      <c r="S13" s="525"/>
      <c r="T13" s="529"/>
      <c r="U13" s="530"/>
      <c r="V13" s="530"/>
      <c r="W13" s="531"/>
      <c r="X13" s="540"/>
      <c r="Y13" s="541"/>
      <c r="Z13" s="541"/>
      <c r="AA13" s="541"/>
      <c r="AB13" s="542"/>
      <c r="AC13" s="533"/>
      <c r="AD13" s="460"/>
      <c r="AE13" s="628"/>
      <c r="AF13" s="628"/>
      <c r="AG13" s="628"/>
      <c r="AH13" s="628"/>
      <c r="AI13" s="628"/>
      <c r="AJ13" s="628"/>
      <c r="AK13" s="628"/>
      <c r="AL13" s="629"/>
      <c r="AM13" s="30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</row>
    <row r="14" spans="1:57" ht="5.25" customHeight="1" thickBot="1" x14ac:dyDescent="0.2">
      <c r="A14" s="4"/>
      <c r="B14" s="5"/>
      <c r="C14" s="33"/>
      <c r="D14" s="33"/>
      <c r="E14" s="33"/>
      <c r="F14" s="4"/>
      <c r="G14" s="4"/>
      <c r="H14" s="6"/>
      <c r="I14" s="4"/>
      <c r="J14" s="4"/>
      <c r="K14" s="4"/>
      <c r="L14" s="4"/>
      <c r="M14" s="4"/>
      <c r="N14" s="4"/>
      <c r="O14" s="4"/>
      <c r="P14" s="4"/>
      <c r="Q14" s="569" t="s">
        <v>102</v>
      </c>
      <c r="R14" s="570"/>
      <c r="S14" s="570"/>
      <c r="T14" s="570"/>
      <c r="U14" s="570"/>
      <c r="V14" s="570"/>
      <c r="W14" s="570"/>
      <c r="X14" s="570"/>
      <c r="Y14" s="570"/>
      <c r="Z14" s="570"/>
      <c r="AA14" s="570"/>
      <c r="AB14" s="570"/>
      <c r="AC14" s="570"/>
      <c r="AD14" s="570"/>
      <c r="AE14" s="570"/>
      <c r="AF14" s="570"/>
      <c r="AG14" s="570"/>
      <c r="AH14" s="570"/>
      <c r="AI14" s="570"/>
      <c r="AJ14" s="570"/>
      <c r="AK14" s="570"/>
      <c r="AL14" s="570"/>
      <c r="AM14" s="34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</row>
    <row r="15" spans="1:57" ht="10.7" customHeight="1" thickTop="1" x14ac:dyDescent="0.15">
      <c r="A15" s="572" t="s">
        <v>103</v>
      </c>
      <c r="B15" s="573"/>
      <c r="C15" s="576">
        <f>'入力シート（ここに入力）'!C12</f>
        <v>0</v>
      </c>
      <c r="D15" s="577"/>
      <c r="E15" s="577"/>
      <c r="F15" s="577"/>
      <c r="G15" s="577"/>
      <c r="H15" s="578"/>
      <c r="I15" s="585" t="s">
        <v>25</v>
      </c>
      <c r="J15" s="588">
        <f>'入力シート（ここに入力）'!D20</f>
        <v>0</v>
      </c>
      <c r="K15" s="588"/>
      <c r="L15" s="588"/>
      <c r="M15" s="588"/>
      <c r="N15" s="588"/>
      <c r="O15" s="588"/>
      <c r="P15" s="589"/>
      <c r="Q15" s="571"/>
      <c r="R15" s="571"/>
      <c r="S15" s="571"/>
      <c r="T15" s="571"/>
      <c r="U15" s="571"/>
      <c r="V15" s="571"/>
      <c r="W15" s="571"/>
      <c r="X15" s="571"/>
      <c r="Y15" s="571"/>
      <c r="Z15" s="571"/>
      <c r="AA15" s="571"/>
      <c r="AB15" s="571"/>
      <c r="AC15" s="571"/>
      <c r="AD15" s="571"/>
      <c r="AE15" s="571"/>
      <c r="AF15" s="571"/>
      <c r="AG15" s="571"/>
      <c r="AH15" s="571"/>
      <c r="AI15" s="571"/>
      <c r="AJ15" s="571"/>
      <c r="AK15" s="571"/>
      <c r="AL15" s="571"/>
      <c r="AM15" s="34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 ht="9.6" customHeight="1" x14ac:dyDescent="0.15">
      <c r="A16" s="503"/>
      <c r="B16" s="508"/>
      <c r="C16" s="579"/>
      <c r="D16" s="580"/>
      <c r="E16" s="580"/>
      <c r="F16" s="580"/>
      <c r="G16" s="580"/>
      <c r="H16" s="581"/>
      <c r="I16" s="586"/>
      <c r="J16" s="565"/>
      <c r="K16" s="565"/>
      <c r="L16" s="565"/>
      <c r="M16" s="565"/>
      <c r="N16" s="565"/>
      <c r="O16" s="565"/>
      <c r="P16" s="566"/>
      <c r="Q16" s="159" t="s">
        <v>104</v>
      </c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1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</row>
    <row r="17" spans="1:57" ht="9.6" customHeight="1" x14ac:dyDescent="0.15">
      <c r="A17" s="574"/>
      <c r="B17" s="575"/>
      <c r="C17" s="582"/>
      <c r="D17" s="583"/>
      <c r="E17" s="583"/>
      <c r="F17" s="583"/>
      <c r="G17" s="583"/>
      <c r="H17" s="584"/>
      <c r="I17" s="587"/>
      <c r="J17" s="590"/>
      <c r="K17" s="590"/>
      <c r="L17" s="590"/>
      <c r="M17" s="590"/>
      <c r="N17" s="590"/>
      <c r="O17" s="590"/>
      <c r="P17" s="591"/>
      <c r="Q17" s="159" t="s">
        <v>105</v>
      </c>
      <c r="R17" s="160"/>
      <c r="S17" s="160"/>
      <c r="T17" s="160"/>
      <c r="U17" s="160"/>
      <c r="V17" s="160"/>
      <c r="W17" s="160"/>
      <c r="X17" s="160"/>
      <c r="Y17" s="160"/>
      <c r="Z17" s="160"/>
      <c r="AA17" s="160"/>
      <c r="AB17" s="160"/>
      <c r="AC17" s="160"/>
      <c r="AD17" s="160"/>
      <c r="AE17" s="160"/>
      <c r="AF17" s="160"/>
      <c r="AG17" s="160"/>
      <c r="AH17" s="160"/>
      <c r="AI17" s="160"/>
      <c r="AJ17" s="160"/>
      <c r="AK17" s="160"/>
      <c r="AL17" s="160"/>
      <c r="AM17" s="161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</row>
    <row r="18" spans="1:57" ht="9.6" customHeight="1" x14ac:dyDescent="0.15">
      <c r="A18" s="548" t="s">
        <v>106</v>
      </c>
      <c r="B18" s="549"/>
      <c r="C18" s="554">
        <f>'入力シート（ここに入力）'!D19</f>
        <v>0</v>
      </c>
      <c r="D18" s="555"/>
      <c r="E18" s="555"/>
      <c r="F18" s="555"/>
      <c r="G18" s="555"/>
      <c r="H18" s="555"/>
      <c r="I18" s="560" t="s">
        <v>24</v>
      </c>
      <c r="J18" s="563">
        <f>'入力シート（ここに入力）'!D21</f>
        <v>0</v>
      </c>
      <c r="K18" s="563"/>
      <c r="L18" s="563"/>
      <c r="M18" s="563"/>
      <c r="N18" s="563"/>
      <c r="O18" s="563"/>
      <c r="P18" s="564"/>
      <c r="Q18" s="159" t="s">
        <v>107</v>
      </c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0"/>
      <c r="AI18" s="160"/>
      <c r="AJ18" s="160"/>
      <c r="AK18" s="160"/>
      <c r="AL18" s="160"/>
      <c r="AM18" s="161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</row>
    <row r="19" spans="1:57" ht="9.6" customHeight="1" x14ac:dyDescent="0.15">
      <c r="A19" s="550"/>
      <c r="B19" s="551"/>
      <c r="C19" s="556"/>
      <c r="D19" s="557"/>
      <c r="E19" s="557"/>
      <c r="F19" s="557"/>
      <c r="G19" s="557"/>
      <c r="H19" s="557"/>
      <c r="I19" s="561"/>
      <c r="J19" s="565"/>
      <c r="K19" s="565"/>
      <c r="L19" s="565"/>
      <c r="M19" s="565"/>
      <c r="N19" s="565"/>
      <c r="O19" s="565"/>
      <c r="P19" s="566"/>
      <c r="Q19" s="159" t="s">
        <v>108</v>
      </c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  <c r="AG19" s="160"/>
      <c r="AH19" s="160"/>
      <c r="AI19" s="160"/>
      <c r="AJ19" s="160"/>
      <c r="AK19" s="160"/>
      <c r="AL19" s="160"/>
      <c r="AM19" s="161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</row>
    <row r="20" spans="1:57" ht="9.6" customHeight="1" thickBot="1" x14ac:dyDescent="0.2">
      <c r="A20" s="550"/>
      <c r="B20" s="551"/>
      <c r="C20" s="556"/>
      <c r="D20" s="557"/>
      <c r="E20" s="557"/>
      <c r="F20" s="557"/>
      <c r="G20" s="557"/>
      <c r="H20" s="557"/>
      <c r="I20" s="561"/>
      <c r="J20" s="565"/>
      <c r="K20" s="565"/>
      <c r="L20" s="565"/>
      <c r="M20" s="565"/>
      <c r="N20" s="565"/>
      <c r="O20" s="565"/>
      <c r="P20" s="566"/>
      <c r="Q20" s="592" t="s">
        <v>109</v>
      </c>
      <c r="R20" s="593"/>
      <c r="S20" s="593"/>
      <c r="T20" s="593"/>
      <c r="U20" s="593"/>
      <c r="V20" s="593"/>
      <c r="W20" s="593"/>
      <c r="X20" s="593"/>
      <c r="Y20" s="593"/>
      <c r="Z20" s="593"/>
      <c r="AA20" s="593"/>
      <c r="AB20" s="593"/>
      <c r="AC20" s="593"/>
      <c r="AD20" s="593"/>
      <c r="AE20" s="593"/>
      <c r="AF20" s="593"/>
      <c r="AG20" s="593"/>
      <c r="AH20" s="593"/>
      <c r="AI20" s="593"/>
      <c r="AJ20" s="593"/>
      <c r="AK20" s="593"/>
      <c r="AL20" s="593"/>
      <c r="AM20" s="594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</row>
    <row r="21" spans="1:57" ht="0.6" customHeight="1" thickBot="1" x14ac:dyDescent="0.2">
      <c r="A21" s="552"/>
      <c r="B21" s="553"/>
      <c r="C21" s="558"/>
      <c r="D21" s="559"/>
      <c r="E21" s="559"/>
      <c r="F21" s="559"/>
      <c r="G21" s="559"/>
      <c r="H21" s="559"/>
      <c r="I21" s="562"/>
      <c r="J21" s="567"/>
      <c r="K21" s="567"/>
      <c r="L21" s="567"/>
      <c r="M21" s="567"/>
      <c r="N21" s="567"/>
      <c r="O21" s="567"/>
      <c r="P21" s="568"/>
      <c r="Q21" s="162"/>
      <c r="R21" s="162"/>
      <c r="S21" s="162"/>
      <c r="T21" s="162"/>
      <c r="U21" s="162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1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</row>
    <row r="22" spans="1:57" ht="4.7" customHeight="1" thickTop="1" thickBot="1" x14ac:dyDescent="0.2">
      <c r="A22" s="7"/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</row>
    <row r="23" spans="1:57" ht="12" customHeight="1" thickTop="1" x14ac:dyDescent="0.15">
      <c r="A23" s="501" t="s">
        <v>110</v>
      </c>
      <c r="B23" s="502"/>
      <c r="C23" s="502"/>
      <c r="D23" s="502"/>
      <c r="E23" s="502"/>
      <c r="F23" s="502"/>
      <c r="G23" s="505" t="s">
        <v>111</v>
      </c>
      <c r="H23" s="502"/>
      <c r="I23" s="506"/>
      <c r="J23" s="505" t="s">
        <v>112</v>
      </c>
      <c r="K23" s="502"/>
      <c r="L23" s="502"/>
      <c r="M23" s="502"/>
      <c r="N23" s="502"/>
      <c r="O23" s="506"/>
      <c r="P23" s="505" t="s">
        <v>156</v>
      </c>
      <c r="Q23" s="502"/>
      <c r="R23" s="506"/>
      <c r="S23" s="509" t="s">
        <v>113</v>
      </c>
      <c r="T23" s="510"/>
      <c r="U23" s="509" t="s">
        <v>114</v>
      </c>
      <c r="V23" s="513"/>
      <c r="W23" s="543" t="s">
        <v>115</v>
      </c>
      <c r="X23" s="545" t="s">
        <v>116</v>
      </c>
      <c r="Y23" s="546"/>
      <c r="Z23" s="546"/>
      <c r="AA23" s="546"/>
      <c r="AB23" s="546"/>
      <c r="AC23" s="547"/>
      <c r="AD23" s="516" t="s">
        <v>117</v>
      </c>
      <c r="AE23" s="517"/>
      <c r="AF23" s="517"/>
      <c r="AG23" s="517"/>
      <c r="AH23" s="517"/>
      <c r="AI23" s="517"/>
      <c r="AJ23" s="517"/>
      <c r="AK23" s="518"/>
      <c r="AL23" s="32"/>
      <c r="AM23" s="449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</row>
    <row r="24" spans="1:57" ht="9.75" customHeight="1" x14ac:dyDescent="0.15">
      <c r="A24" s="503"/>
      <c r="B24" s="504"/>
      <c r="C24" s="504"/>
      <c r="D24" s="504"/>
      <c r="E24" s="504"/>
      <c r="F24" s="504"/>
      <c r="G24" s="507"/>
      <c r="H24" s="504"/>
      <c r="I24" s="508"/>
      <c r="J24" s="507"/>
      <c r="K24" s="504"/>
      <c r="L24" s="504"/>
      <c r="M24" s="504"/>
      <c r="N24" s="504"/>
      <c r="O24" s="508"/>
      <c r="P24" s="507"/>
      <c r="Q24" s="504"/>
      <c r="R24" s="508"/>
      <c r="S24" s="511"/>
      <c r="T24" s="512"/>
      <c r="U24" s="514"/>
      <c r="V24" s="515"/>
      <c r="W24" s="544"/>
      <c r="X24" s="519" t="s">
        <v>118</v>
      </c>
      <c r="Y24" s="520"/>
      <c r="Z24" s="520"/>
      <c r="AA24" s="520"/>
      <c r="AB24" s="520"/>
      <c r="AC24" s="521"/>
      <c r="AD24" s="507"/>
      <c r="AE24" s="504"/>
      <c r="AF24" s="504"/>
      <c r="AG24" s="504"/>
      <c r="AH24" s="504"/>
      <c r="AI24" s="504"/>
      <c r="AJ24" s="504"/>
      <c r="AK24" s="508"/>
      <c r="AL24" s="31"/>
      <c r="AM24" s="449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</row>
    <row r="25" spans="1:57" ht="15.75" customHeight="1" x14ac:dyDescent="0.35">
      <c r="A25" s="433">
        <v>1</v>
      </c>
      <c r="B25" s="434" t="str">
        <f>課題曲・自由曲変更申請入力シート!B47</f>
        <v>課題曲未選択</v>
      </c>
      <c r="C25" s="435"/>
      <c r="D25" s="435"/>
      <c r="E25" s="435"/>
      <c r="F25" s="436"/>
      <c r="G25" s="434" t="str">
        <f>課題曲・自由曲変更申請入力シート!G47</f>
        <v>課題曲未選択</v>
      </c>
      <c r="H25" s="435"/>
      <c r="I25" s="436"/>
      <c r="J25" s="434" t="str">
        <f>課題曲・自由曲変更申請入力シート!H47</f>
        <v>課題曲未選択</v>
      </c>
      <c r="K25" s="435"/>
      <c r="L25" s="435"/>
      <c r="M25" s="435"/>
      <c r="N25" s="435"/>
      <c r="O25" s="436"/>
      <c r="P25" s="437" t="str">
        <f>課題曲・自由曲変更申請入力シート!I47</f>
        <v>課題曲未選択</v>
      </c>
      <c r="Q25" s="438"/>
      <c r="R25" s="439"/>
      <c r="S25" s="453" t="str">
        <f>課題曲・自由曲変更申請入力シート!J47</f>
        <v>課題曲未選択</v>
      </c>
      <c r="T25" s="454"/>
      <c r="U25" s="443" t="s">
        <v>130</v>
      </c>
      <c r="V25" s="444"/>
      <c r="W25" s="9" t="s">
        <v>119</v>
      </c>
      <c r="X25" s="467"/>
      <c r="Y25" s="463"/>
      <c r="Z25" s="457"/>
      <c r="AA25" s="465"/>
      <c r="AB25" s="463"/>
      <c r="AC25" s="457"/>
      <c r="AD25" s="467"/>
      <c r="AE25" s="463"/>
      <c r="AF25" s="463"/>
      <c r="AG25" s="463"/>
      <c r="AH25" s="463"/>
      <c r="AI25" s="463"/>
      <c r="AJ25" s="463"/>
      <c r="AK25" s="457"/>
      <c r="AL25" s="447"/>
      <c r="AM25" s="449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</row>
    <row r="26" spans="1:57" ht="15.75" customHeight="1" x14ac:dyDescent="0.35">
      <c r="A26" s="433"/>
      <c r="B26" s="450">
        <f>課題曲・自由曲変更申請入力シート!D47</f>
        <v>0</v>
      </c>
      <c r="C26" s="451"/>
      <c r="D26" s="451"/>
      <c r="E26" s="451"/>
      <c r="F26" s="452"/>
      <c r="G26" s="450"/>
      <c r="H26" s="451"/>
      <c r="I26" s="452"/>
      <c r="J26" s="450"/>
      <c r="K26" s="451"/>
      <c r="L26" s="451"/>
      <c r="M26" s="451"/>
      <c r="N26" s="451"/>
      <c r="O26" s="452"/>
      <c r="P26" s="440"/>
      <c r="Q26" s="441"/>
      <c r="R26" s="442"/>
      <c r="S26" s="455" t="s">
        <v>131</v>
      </c>
      <c r="T26" s="456"/>
      <c r="U26" s="445"/>
      <c r="V26" s="446"/>
      <c r="W26" s="10" t="s">
        <v>120</v>
      </c>
      <c r="X26" s="468"/>
      <c r="Y26" s="464"/>
      <c r="Z26" s="458"/>
      <c r="AA26" s="466"/>
      <c r="AB26" s="464"/>
      <c r="AC26" s="458"/>
      <c r="AD26" s="468"/>
      <c r="AE26" s="464"/>
      <c r="AF26" s="464"/>
      <c r="AG26" s="464"/>
      <c r="AH26" s="464"/>
      <c r="AI26" s="464"/>
      <c r="AJ26" s="464"/>
      <c r="AK26" s="458"/>
      <c r="AL26" s="448"/>
      <c r="AM26" s="449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</row>
    <row r="27" spans="1:57" ht="15.75" customHeight="1" x14ac:dyDescent="0.35">
      <c r="A27" s="498">
        <v>2</v>
      </c>
      <c r="B27" s="434">
        <f>課題曲・自由曲変更申請入力シート!B48</f>
        <v>0</v>
      </c>
      <c r="C27" s="435"/>
      <c r="D27" s="435"/>
      <c r="E27" s="435"/>
      <c r="F27" s="436"/>
      <c r="G27" s="434">
        <f>課題曲・自由曲変更申請入力シート!G48</f>
        <v>0</v>
      </c>
      <c r="H27" s="499"/>
      <c r="I27" s="500"/>
      <c r="J27" s="434">
        <f>課題曲・自由曲変更申請入力シート!H48</f>
        <v>0</v>
      </c>
      <c r="K27" s="435"/>
      <c r="L27" s="435"/>
      <c r="M27" s="435"/>
      <c r="N27" s="435"/>
      <c r="O27" s="436"/>
      <c r="P27" s="437">
        <f>課題曲・自由曲変更申請入力シート!I49</f>
        <v>0</v>
      </c>
      <c r="Q27" s="438"/>
      <c r="R27" s="439"/>
      <c r="S27" s="453">
        <f>課題曲・自由曲変更申請入力シート!J48</f>
        <v>0</v>
      </c>
      <c r="T27" s="454"/>
      <c r="U27" s="443" t="s">
        <v>130</v>
      </c>
      <c r="V27" s="444"/>
      <c r="W27" s="9" t="s">
        <v>119</v>
      </c>
      <c r="X27" s="467"/>
      <c r="Y27" s="463"/>
      <c r="Z27" s="457"/>
      <c r="AA27" s="465"/>
      <c r="AB27" s="463"/>
      <c r="AC27" s="457"/>
      <c r="AD27" s="459"/>
      <c r="AE27" s="461"/>
      <c r="AF27" s="461"/>
      <c r="AG27" s="461"/>
      <c r="AH27" s="461"/>
      <c r="AI27" s="463"/>
      <c r="AJ27" s="465"/>
      <c r="AK27" s="457"/>
      <c r="AL27" s="447"/>
      <c r="AM27" s="449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</row>
    <row r="28" spans="1:57" ht="15.75" customHeight="1" x14ac:dyDescent="0.35">
      <c r="A28" s="433"/>
      <c r="B28" s="450">
        <f>課題曲・自由曲変更申請入力シート!D48</f>
        <v>0</v>
      </c>
      <c r="C28" s="451"/>
      <c r="D28" s="451"/>
      <c r="E28" s="451"/>
      <c r="F28" s="452"/>
      <c r="G28" s="450"/>
      <c r="H28" s="496"/>
      <c r="I28" s="497"/>
      <c r="J28" s="450"/>
      <c r="K28" s="451"/>
      <c r="L28" s="451"/>
      <c r="M28" s="451"/>
      <c r="N28" s="451"/>
      <c r="O28" s="452"/>
      <c r="P28" s="440"/>
      <c r="Q28" s="441"/>
      <c r="R28" s="442"/>
      <c r="S28" s="455" t="s">
        <v>201</v>
      </c>
      <c r="T28" s="456"/>
      <c r="U28" s="445"/>
      <c r="V28" s="446"/>
      <c r="W28" s="10" t="s">
        <v>120</v>
      </c>
      <c r="X28" s="468"/>
      <c r="Y28" s="464"/>
      <c r="Z28" s="458"/>
      <c r="AA28" s="466"/>
      <c r="AB28" s="464"/>
      <c r="AC28" s="458"/>
      <c r="AD28" s="460"/>
      <c r="AE28" s="462"/>
      <c r="AF28" s="462"/>
      <c r="AG28" s="462"/>
      <c r="AH28" s="462"/>
      <c r="AI28" s="464"/>
      <c r="AJ28" s="466"/>
      <c r="AK28" s="458"/>
      <c r="AL28" s="448"/>
      <c r="AM28" s="449"/>
      <c r="AN28" s="11"/>
      <c r="AO28" s="2"/>
      <c r="AP28" s="2"/>
      <c r="AQ28" s="2"/>
      <c r="AR28" s="2"/>
      <c r="AS28" s="2"/>
      <c r="AT28" s="2"/>
      <c r="AU28" s="2"/>
      <c r="AV28" s="2"/>
      <c r="AW28" s="11"/>
      <c r="AX28" s="2"/>
      <c r="AY28" s="2"/>
      <c r="AZ28" s="2"/>
      <c r="BA28" s="2"/>
      <c r="BB28" s="2"/>
      <c r="BC28" s="2"/>
      <c r="BD28" s="2"/>
      <c r="BE28" s="2"/>
    </row>
    <row r="29" spans="1:57" ht="15.75" customHeight="1" x14ac:dyDescent="0.35">
      <c r="A29" s="433">
        <v>3</v>
      </c>
      <c r="B29" s="434">
        <f>課題曲・自由曲変更申請入力シート!B49</f>
        <v>0</v>
      </c>
      <c r="C29" s="435"/>
      <c r="D29" s="435"/>
      <c r="E29" s="435"/>
      <c r="F29" s="436"/>
      <c r="G29" s="434">
        <f>課題曲・自由曲変更申請入力シート!G49</f>
        <v>0</v>
      </c>
      <c r="H29" s="435"/>
      <c r="I29" s="436"/>
      <c r="J29" s="434">
        <f>課題曲・自由曲変更申請入力シート!H49</f>
        <v>0</v>
      </c>
      <c r="K29" s="435"/>
      <c r="L29" s="435"/>
      <c r="M29" s="435"/>
      <c r="N29" s="435"/>
      <c r="O29" s="436"/>
      <c r="P29" s="437">
        <f>課題曲・自由曲変更申請入力シート!I49</f>
        <v>0</v>
      </c>
      <c r="Q29" s="438"/>
      <c r="R29" s="439"/>
      <c r="S29" s="453">
        <f>課題曲・自由曲変更申請入力シート!J49</f>
        <v>0</v>
      </c>
      <c r="T29" s="454"/>
      <c r="U29" s="443" t="s">
        <v>130</v>
      </c>
      <c r="V29" s="444"/>
      <c r="W29" s="9" t="s">
        <v>119</v>
      </c>
      <c r="X29" s="467"/>
      <c r="Y29" s="463"/>
      <c r="Z29" s="457"/>
      <c r="AA29" s="465"/>
      <c r="AB29" s="463"/>
      <c r="AC29" s="457"/>
      <c r="AD29" s="459"/>
      <c r="AE29" s="461"/>
      <c r="AF29" s="461"/>
      <c r="AG29" s="461"/>
      <c r="AH29" s="461"/>
      <c r="AI29" s="463"/>
      <c r="AJ29" s="465"/>
      <c r="AK29" s="457"/>
      <c r="AL29" s="447"/>
      <c r="AM29" s="449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</row>
    <row r="30" spans="1:57" ht="15.75" customHeight="1" x14ac:dyDescent="0.35">
      <c r="A30" s="433"/>
      <c r="B30" s="450">
        <f>課題曲・自由曲変更申請入力シート!D49</f>
        <v>0</v>
      </c>
      <c r="C30" s="451"/>
      <c r="D30" s="451"/>
      <c r="E30" s="451"/>
      <c r="F30" s="452"/>
      <c r="G30" s="450"/>
      <c r="H30" s="451"/>
      <c r="I30" s="452"/>
      <c r="J30" s="450"/>
      <c r="K30" s="451"/>
      <c r="L30" s="451"/>
      <c r="M30" s="451"/>
      <c r="N30" s="451"/>
      <c r="O30" s="452"/>
      <c r="P30" s="440"/>
      <c r="Q30" s="441"/>
      <c r="R30" s="442"/>
      <c r="S30" s="455" t="s">
        <v>201</v>
      </c>
      <c r="T30" s="456"/>
      <c r="U30" s="445"/>
      <c r="V30" s="446"/>
      <c r="W30" s="10" t="s">
        <v>120</v>
      </c>
      <c r="X30" s="468"/>
      <c r="Y30" s="464"/>
      <c r="Z30" s="458"/>
      <c r="AA30" s="466"/>
      <c r="AB30" s="464"/>
      <c r="AC30" s="458"/>
      <c r="AD30" s="460"/>
      <c r="AE30" s="462"/>
      <c r="AF30" s="462"/>
      <c r="AG30" s="462"/>
      <c r="AH30" s="462"/>
      <c r="AI30" s="464"/>
      <c r="AJ30" s="466"/>
      <c r="AK30" s="458"/>
      <c r="AL30" s="448"/>
      <c r="AM30" s="449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</row>
    <row r="31" spans="1:57" ht="15.75" customHeight="1" x14ac:dyDescent="0.35">
      <c r="A31" s="433">
        <v>4</v>
      </c>
      <c r="B31" s="434">
        <f>課題曲・自由曲変更申請入力シート!B50</f>
        <v>0</v>
      </c>
      <c r="C31" s="435"/>
      <c r="D31" s="435"/>
      <c r="E31" s="435"/>
      <c r="F31" s="436"/>
      <c r="G31" s="434">
        <f>課題曲・自由曲変更申請入力シート!G50</f>
        <v>0</v>
      </c>
      <c r="H31" s="435"/>
      <c r="I31" s="436"/>
      <c r="J31" s="434">
        <f>課題曲・自由曲変更申請入力シート!H50</f>
        <v>0</v>
      </c>
      <c r="K31" s="435"/>
      <c r="L31" s="435"/>
      <c r="M31" s="435"/>
      <c r="N31" s="435"/>
      <c r="O31" s="436"/>
      <c r="P31" s="437">
        <f>課題曲・自由曲変更申請入力シート!I50</f>
        <v>0</v>
      </c>
      <c r="Q31" s="719"/>
      <c r="R31" s="720"/>
      <c r="S31" s="453">
        <f>課題曲・自由曲変更申請入力シート!J50</f>
        <v>0</v>
      </c>
      <c r="T31" s="454"/>
      <c r="U31" s="443" t="s">
        <v>130</v>
      </c>
      <c r="V31" s="444"/>
      <c r="W31" s="9" t="s">
        <v>119</v>
      </c>
      <c r="X31" s="467"/>
      <c r="Y31" s="463"/>
      <c r="Z31" s="457"/>
      <c r="AA31" s="465"/>
      <c r="AB31" s="463"/>
      <c r="AC31" s="457"/>
      <c r="AD31" s="459"/>
      <c r="AE31" s="461"/>
      <c r="AF31" s="461"/>
      <c r="AG31" s="461"/>
      <c r="AH31" s="461"/>
      <c r="AI31" s="463"/>
      <c r="AJ31" s="465"/>
      <c r="AK31" s="457"/>
      <c r="AL31" s="447"/>
      <c r="AM31" s="449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</row>
    <row r="32" spans="1:57" ht="15.75" customHeight="1" x14ac:dyDescent="0.35">
      <c r="A32" s="433"/>
      <c r="B32" s="450">
        <f>課題曲・自由曲変更申請入力シート!D50</f>
        <v>0</v>
      </c>
      <c r="C32" s="451"/>
      <c r="D32" s="451"/>
      <c r="E32" s="451"/>
      <c r="F32" s="452"/>
      <c r="G32" s="450"/>
      <c r="H32" s="451"/>
      <c r="I32" s="452"/>
      <c r="J32" s="450"/>
      <c r="K32" s="451"/>
      <c r="L32" s="451"/>
      <c r="M32" s="451"/>
      <c r="N32" s="451"/>
      <c r="O32" s="452"/>
      <c r="P32" s="727"/>
      <c r="Q32" s="728"/>
      <c r="R32" s="729"/>
      <c r="S32" s="455" t="s">
        <v>201</v>
      </c>
      <c r="T32" s="456"/>
      <c r="U32" s="445"/>
      <c r="V32" s="446"/>
      <c r="W32" s="10" t="s">
        <v>120</v>
      </c>
      <c r="X32" s="468"/>
      <c r="Y32" s="464"/>
      <c r="Z32" s="458"/>
      <c r="AA32" s="466"/>
      <c r="AB32" s="464"/>
      <c r="AC32" s="458"/>
      <c r="AD32" s="460"/>
      <c r="AE32" s="462"/>
      <c r="AF32" s="462"/>
      <c r="AG32" s="462"/>
      <c r="AH32" s="462"/>
      <c r="AI32" s="464"/>
      <c r="AJ32" s="466"/>
      <c r="AK32" s="458"/>
      <c r="AL32" s="448"/>
      <c r="AM32" s="449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</row>
    <row r="33" spans="1:57" ht="15.75" customHeight="1" x14ac:dyDescent="0.35">
      <c r="A33" s="433">
        <v>5</v>
      </c>
      <c r="B33" s="434">
        <f>課題曲・自由曲変更申請入力シート!B51</f>
        <v>0</v>
      </c>
      <c r="C33" s="435"/>
      <c r="D33" s="435"/>
      <c r="E33" s="435"/>
      <c r="F33" s="436"/>
      <c r="G33" s="434">
        <f>課題曲・自由曲変更申請入力シート!G51</f>
        <v>0</v>
      </c>
      <c r="H33" s="435"/>
      <c r="I33" s="436"/>
      <c r="J33" s="434">
        <f>課題曲・自由曲変更申請入力シート!H51</f>
        <v>0</v>
      </c>
      <c r="K33" s="435"/>
      <c r="L33" s="435"/>
      <c r="M33" s="435"/>
      <c r="N33" s="435"/>
      <c r="O33" s="436"/>
      <c r="P33" s="437">
        <f>課題曲・自由曲変更申請入力シート!I51</f>
        <v>0</v>
      </c>
      <c r="Q33" s="719"/>
      <c r="R33" s="720"/>
      <c r="S33" s="453">
        <f>課題曲・自由曲変更申請入力シート!J51</f>
        <v>0</v>
      </c>
      <c r="T33" s="454"/>
      <c r="U33" s="443" t="s">
        <v>130</v>
      </c>
      <c r="V33" s="444"/>
      <c r="W33" s="9" t="s">
        <v>119</v>
      </c>
      <c r="X33" s="467"/>
      <c r="Y33" s="463"/>
      <c r="Z33" s="457"/>
      <c r="AA33" s="465"/>
      <c r="AB33" s="463"/>
      <c r="AC33" s="457"/>
      <c r="AD33" s="459"/>
      <c r="AE33" s="461"/>
      <c r="AF33" s="461"/>
      <c r="AG33" s="461"/>
      <c r="AH33" s="461"/>
      <c r="AI33" s="463"/>
      <c r="AJ33" s="465"/>
      <c r="AK33" s="457"/>
      <c r="AL33" s="447"/>
      <c r="AM33" s="449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</row>
    <row r="34" spans="1:57" ht="15.75" customHeight="1" x14ac:dyDescent="0.35">
      <c r="A34" s="433"/>
      <c r="B34" s="450">
        <f>課題曲・自由曲変更申請入力シート!D51</f>
        <v>0</v>
      </c>
      <c r="C34" s="451"/>
      <c r="D34" s="451"/>
      <c r="E34" s="451"/>
      <c r="F34" s="452"/>
      <c r="G34" s="450"/>
      <c r="H34" s="451"/>
      <c r="I34" s="452"/>
      <c r="J34" s="450"/>
      <c r="K34" s="451"/>
      <c r="L34" s="451"/>
      <c r="M34" s="451"/>
      <c r="N34" s="451"/>
      <c r="O34" s="452"/>
      <c r="P34" s="727"/>
      <c r="Q34" s="728"/>
      <c r="R34" s="729"/>
      <c r="S34" s="455" t="s">
        <v>201</v>
      </c>
      <c r="T34" s="456"/>
      <c r="U34" s="445"/>
      <c r="V34" s="446"/>
      <c r="W34" s="10" t="s">
        <v>120</v>
      </c>
      <c r="X34" s="468"/>
      <c r="Y34" s="464"/>
      <c r="Z34" s="458"/>
      <c r="AA34" s="466"/>
      <c r="AB34" s="464"/>
      <c r="AC34" s="458"/>
      <c r="AD34" s="460"/>
      <c r="AE34" s="462"/>
      <c r="AF34" s="462"/>
      <c r="AG34" s="462"/>
      <c r="AH34" s="462"/>
      <c r="AI34" s="464"/>
      <c r="AJ34" s="466"/>
      <c r="AK34" s="458"/>
      <c r="AL34" s="448"/>
      <c r="AM34" s="449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</row>
    <row r="35" spans="1:57" ht="15.75" customHeight="1" x14ac:dyDescent="0.35">
      <c r="A35" s="433">
        <v>6</v>
      </c>
      <c r="B35" s="434">
        <f>課題曲・自由曲変更申請入力シート!B52</f>
        <v>0</v>
      </c>
      <c r="C35" s="435"/>
      <c r="D35" s="435"/>
      <c r="E35" s="435"/>
      <c r="F35" s="436"/>
      <c r="G35" s="434">
        <f>課題曲・自由曲変更申請入力シート!G52</f>
        <v>0</v>
      </c>
      <c r="H35" s="435"/>
      <c r="I35" s="436"/>
      <c r="J35" s="434">
        <f>課題曲・自由曲変更申請入力シート!H52</f>
        <v>0</v>
      </c>
      <c r="K35" s="435"/>
      <c r="L35" s="435"/>
      <c r="M35" s="435"/>
      <c r="N35" s="435"/>
      <c r="O35" s="436"/>
      <c r="P35" s="437">
        <f>課題曲・自由曲変更申請入力シート!I52</f>
        <v>0</v>
      </c>
      <c r="Q35" s="438"/>
      <c r="R35" s="439"/>
      <c r="S35" s="453">
        <f>課題曲・自由曲変更申請入力シート!J52</f>
        <v>0</v>
      </c>
      <c r="T35" s="454"/>
      <c r="U35" s="443" t="s">
        <v>130</v>
      </c>
      <c r="V35" s="444"/>
      <c r="W35" s="9" t="s">
        <v>119</v>
      </c>
      <c r="X35" s="467"/>
      <c r="Y35" s="463"/>
      <c r="Z35" s="457"/>
      <c r="AA35" s="465"/>
      <c r="AB35" s="463"/>
      <c r="AC35" s="457"/>
      <c r="AD35" s="459"/>
      <c r="AE35" s="461"/>
      <c r="AF35" s="461"/>
      <c r="AG35" s="461"/>
      <c r="AH35" s="461"/>
      <c r="AI35" s="463"/>
      <c r="AJ35" s="465"/>
      <c r="AK35" s="457"/>
      <c r="AL35" s="447"/>
      <c r="AM35" s="449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</row>
    <row r="36" spans="1:57" ht="15.75" customHeight="1" x14ac:dyDescent="0.35">
      <c r="A36" s="433"/>
      <c r="B36" s="450">
        <f>課題曲・自由曲変更申請入力シート!D52</f>
        <v>0</v>
      </c>
      <c r="C36" s="451"/>
      <c r="D36" s="451"/>
      <c r="E36" s="451"/>
      <c r="F36" s="452"/>
      <c r="G36" s="450"/>
      <c r="H36" s="451"/>
      <c r="I36" s="452"/>
      <c r="J36" s="450"/>
      <c r="K36" s="451"/>
      <c r="L36" s="451"/>
      <c r="M36" s="451"/>
      <c r="N36" s="451"/>
      <c r="O36" s="452"/>
      <c r="P36" s="440"/>
      <c r="Q36" s="441"/>
      <c r="R36" s="442"/>
      <c r="S36" s="455" t="s">
        <v>201</v>
      </c>
      <c r="T36" s="456"/>
      <c r="U36" s="445"/>
      <c r="V36" s="446"/>
      <c r="W36" s="10" t="s">
        <v>120</v>
      </c>
      <c r="X36" s="468"/>
      <c r="Y36" s="464"/>
      <c r="Z36" s="458"/>
      <c r="AA36" s="466"/>
      <c r="AB36" s="464"/>
      <c r="AC36" s="458"/>
      <c r="AD36" s="460"/>
      <c r="AE36" s="462"/>
      <c r="AF36" s="462"/>
      <c r="AG36" s="462"/>
      <c r="AH36" s="462"/>
      <c r="AI36" s="464"/>
      <c r="AJ36" s="466"/>
      <c r="AK36" s="458"/>
      <c r="AL36" s="448"/>
      <c r="AM36" s="449"/>
      <c r="AN36" s="12"/>
      <c r="AO36" s="2"/>
      <c r="AP36" s="2"/>
      <c r="AQ36" s="2"/>
      <c r="AR36" s="2"/>
      <c r="AS36" s="2"/>
      <c r="AT36" s="2"/>
      <c r="AU36" s="2"/>
      <c r="AV36" s="2"/>
      <c r="AW36" s="12"/>
      <c r="AX36" s="2"/>
      <c r="AY36" s="2"/>
      <c r="AZ36" s="2"/>
      <c r="BA36" s="2"/>
      <c r="BB36" s="2"/>
      <c r="BC36" s="2"/>
      <c r="BD36" s="2"/>
      <c r="BE36" s="2"/>
    </row>
    <row r="37" spans="1:57" ht="15.75" customHeight="1" x14ac:dyDescent="0.35">
      <c r="A37" s="433">
        <v>7</v>
      </c>
      <c r="B37" s="434">
        <f>課題曲・自由曲変更申請入力シート!B53</f>
        <v>0</v>
      </c>
      <c r="C37" s="435"/>
      <c r="D37" s="435"/>
      <c r="E37" s="435"/>
      <c r="F37" s="436"/>
      <c r="G37" s="434">
        <f>課題曲・自由曲変更申請入力シート!G53</f>
        <v>0</v>
      </c>
      <c r="H37" s="435"/>
      <c r="I37" s="436"/>
      <c r="J37" s="434">
        <f>課題曲・自由曲変更申請入力シート!H53</f>
        <v>0</v>
      </c>
      <c r="K37" s="435"/>
      <c r="L37" s="435"/>
      <c r="M37" s="435"/>
      <c r="N37" s="435"/>
      <c r="O37" s="436"/>
      <c r="P37" s="437">
        <f>課題曲・自由曲変更申請入力シート!I53</f>
        <v>0</v>
      </c>
      <c r="Q37" s="438"/>
      <c r="R37" s="439"/>
      <c r="S37" s="453">
        <f>課題曲・自由曲変更申請入力シート!J53</f>
        <v>0</v>
      </c>
      <c r="T37" s="454"/>
      <c r="U37" s="443" t="s">
        <v>130</v>
      </c>
      <c r="V37" s="444"/>
      <c r="W37" s="9" t="s">
        <v>119</v>
      </c>
      <c r="X37" s="467"/>
      <c r="Y37" s="463"/>
      <c r="Z37" s="457"/>
      <c r="AA37" s="465"/>
      <c r="AB37" s="463"/>
      <c r="AC37" s="457"/>
      <c r="AD37" s="459"/>
      <c r="AE37" s="461"/>
      <c r="AF37" s="461"/>
      <c r="AG37" s="461"/>
      <c r="AH37" s="461"/>
      <c r="AI37" s="463"/>
      <c r="AJ37" s="465"/>
      <c r="AK37" s="457"/>
      <c r="AL37" s="447"/>
      <c r="AM37" s="449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</row>
    <row r="38" spans="1:57" ht="15.75" customHeight="1" x14ac:dyDescent="0.35">
      <c r="A38" s="433"/>
      <c r="B38" s="450">
        <f>課題曲・自由曲変更申請入力シート!D53</f>
        <v>0</v>
      </c>
      <c r="C38" s="451"/>
      <c r="D38" s="451"/>
      <c r="E38" s="451"/>
      <c r="F38" s="452"/>
      <c r="G38" s="450"/>
      <c r="H38" s="451"/>
      <c r="I38" s="452"/>
      <c r="J38" s="450"/>
      <c r="K38" s="451"/>
      <c r="L38" s="451"/>
      <c r="M38" s="451"/>
      <c r="N38" s="451"/>
      <c r="O38" s="452"/>
      <c r="P38" s="440"/>
      <c r="Q38" s="441"/>
      <c r="R38" s="442"/>
      <c r="S38" s="455" t="s">
        <v>131</v>
      </c>
      <c r="T38" s="456"/>
      <c r="U38" s="445"/>
      <c r="V38" s="446"/>
      <c r="W38" s="10" t="s">
        <v>120</v>
      </c>
      <c r="X38" s="468"/>
      <c r="Y38" s="464"/>
      <c r="Z38" s="458"/>
      <c r="AA38" s="466"/>
      <c r="AB38" s="464"/>
      <c r="AC38" s="458"/>
      <c r="AD38" s="460"/>
      <c r="AE38" s="462"/>
      <c r="AF38" s="462"/>
      <c r="AG38" s="462"/>
      <c r="AH38" s="462"/>
      <c r="AI38" s="464"/>
      <c r="AJ38" s="466"/>
      <c r="AK38" s="458"/>
      <c r="AL38" s="448"/>
      <c r="AM38" s="449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</row>
    <row r="39" spans="1:57" ht="15.75" customHeight="1" x14ac:dyDescent="0.35">
      <c r="A39" s="433">
        <v>8</v>
      </c>
      <c r="B39" s="434">
        <f>課題曲・自由曲変更申請入力シート!B54</f>
        <v>0</v>
      </c>
      <c r="C39" s="435"/>
      <c r="D39" s="435"/>
      <c r="E39" s="435"/>
      <c r="F39" s="436"/>
      <c r="G39" s="434">
        <f>課題曲・自由曲変更申請入力シート!G54</f>
        <v>0</v>
      </c>
      <c r="H39" s="435"/>
      <c r="I39" s="436"/>
      <c r="J39" s="434">
        <f>課題曲・自由曲変更申請入力シート!H54</f>
        <v>0</v>
      </c>
      <c r="K39" s="435"/>
      <c r="L39" s="435"/>
      <c r="M39" s="435"/>
      <c r="N39" s="435"/>
      <c r="O39" s="436"/>
      <c r="P39" s="437">
        <f>課題曲・自由曲変更申請入力シート!I54</f>
        <v>0</v>
      </c>
      <c r="Q39" s="438"/>
      <c r="R39" s="439"/>
      <c r="S39" s="453">
        <f>課題曲・自由曲変更申請入力シート!J54</f>
        <v>0</v>
      </c>
      <c r="T39" s="454"/>
      <c r="U39" s="443" t="s">
        <v>130</v>
      </c>
      <c r="V39" s="444"/>
      <c r="W39" s="9" t="s">
        <v>119</v>
      </c>
      <c r="X39" s="467"/>
      <c r="Y39" s="463"/>
      <c r="Z39" s="457"/>
      <c r="AA39" s="465"/>
      <c r="AB39" s="463"/>
      <c r="AC39" s="457"/>
      <c r="AD39" s="459"/>
      <c r="AE39" s="461"/>
      <c r="AF39" s="461"/>
      <c r="AG39" s="461"/>
      <c r="AH39" s="461"/>
      <c r="AI39" s="463"/>
      <c r="AJ39" s="465"/>
      <c r="AK39" s="457"/>
      <c r="AL39" s="447"/>
      <c r="AM39" s="449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</row>
    <row r="40" spans="1:57" ht="15.75" customHeight="1" x14ac:dyDescent="0.35">
      <c r="A40" s="433"/>
      <c r="B40" s="450">
        <f>課題曲・自由曲変更申請入力シート!D54</f>
        <v>0</v>
      </c>
      <c r="C40" s="451"/>
      <c r="D40" s="451"/>
      <c r="E40" s="451"/>
      <c r="F40" s="452"/>
      <c r="G40" s="450"/>
      <c r="H40" s="451"/>
      <c r="I40" s="452"/>
      <c r="J40" s="450"/>
      <c r="K40" s="451"/>
      <c r="L40" s="451"/>
      <c r="M40" s="451"/>
      <c r="N40" s="451"/>
      <c r="O40" s="452"/>
      <c r="P40" s="440"/>
      <c r="Q40" s="441"/>
      <c r="R40" s="442"/>
      <c r="S40" s="455" t="s">
        <v>201</v>
      </c>
      <c r="T40" s="456"/>
      <c r="U40" s="445"/>
      <c r="V40" s="446"/>
      <c r="W40" s="10" t="s">
        <v>120</v>
      </c>
      <c r="X40" s="468"/>
      <c r="Y40" s="464"/>
      <c r="Z40" s="458"/>
      <c r="AA40" s="466"/>
      <c r="AB40" s="464"/>
      <c r="AC40" s="458"/>
      <c r="AD40" s="460"/>
      <c r="AE40" s="462"/>
      <c r="AF40" s="462"/>
      <c r="AG40" s="462"/>
      <c r="AH40" s="462"/>
      <c r="AI40" s="464"/>
      <c r="AJ40" s="466"/>
      <c r="AK40" s="458"/>
      <c r="AL40" s="448"/>
      <c r="AM40" s="449"/>
      <c r="AN40" s="12"/>
      <c r="AO40" s="2"/>
      <c r="AP40" s="2"/>
      <c r="AQ40" s="2"/>
      <c r="AR40" s="2"/>
      <c r="AS40" s="2"/>
      <c r="AT40" s="2"/>
      <c r="AU40" s="2"/>
      <c r="AV40" s="2"/>
      <c r="AW40" s="12"/>
      <c r="AX40" s="2"/>
      <c r="AY40" s="2"/>
      <c r="AZ40" s="2"/>
      <c r="BA40" s="2"/>
      <c r="BB40" s="2"/>
      <c r="BC40" s="2"/>
      <c r="BD40" s="2"/>
      <c r="BE40" s="2"/>
    </row>
    <row r="41" spans="1:57" ht="15.75" customHeight="1" x14ac:dyDescent="0.35">
      <c r="A41" s="433">
        <v>9</v>
      </c>
      <c r="B41" s="434">
        <f>課題曲・自由曲変更申請入力シート!B55</f>
        <v>0</v>
      </c>
      <c r="C41" s="435"/>
      <c r="D41" s="435"/>
      <c r="E41" s="435"/>
      <c r="F41" s="436"/>
      <c r="G41" s="434">
        <f>課題曲・自由曲変更申請入力シート!G55</f>
        <v>0</v>
      </c>
      <c r="H41" s="435"/>
      <c r="I41" s="436"/>
      <c r="J41" s="434">
        <f>課題曲・自由曲変更申請入力シート!H55</f>
        <v>0</v>
      </c>
      <c r="K41" s="435"/>
      <c r="L41" s="435"/>
      <c r="M41" s="435"/>
      <c r="N41" s="435"/>
      <c r="O41" s="436"/>
      <c r="P41" s="437">
        <f>課題曲・自由曲変更申請入力シート!I55</f>
        <v>0</v>
      </c>
      <c r="Q41" s="719"/>
      <c r="R41" s="720"/>
      <c r="S41" s="453">
        <f>課題曲・自由曲変更申請入力シート!J55</f>
        <v>0</v>
      </c>
      <c r="T41" s="454"/>
      <c r="U41" s="443" t="s">
        <v>130</v>
      </c>
      <c r="V41" s="444"/>
      <c r="W41" s="9" t="s">
        <v>119</v>
      </c>
      <c r="X41" s="467"/>
      <c r="Y41" s="463"/>
      <c r="Z41" s="457"/>
      <c r="AA41" s="465"/>
      <c r="AB41" s="463"/>
      <c r="AC41" s="457"/>
      <c r="AD41" s="459"/>
      <c r="AE41" s="461"/>
      <c r="AF41" s="461"/>
      <c r="AG41" s="461"/>
      <c r="AH41" s="461"/>
      <c r="AI41" s="463"/>
      <c r="AJ41" s="465"/>
      <c r="AK41" s="457"/>
      <c r="AL41" s="447"/>
      <c r="AM41" s="449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</row>
    <row r="42" spans="1:57" ht="15.75" customHeight="1" x14ac:dyDescent="0.35">
      <c r="A42" s="433"/>
      <c r="B42" s="450">
        <f>課題曲・自由曲変更申請入力シート!D55</f>
        <v>0</v>
      </c>
      <c r="C42" s="451"/>
      <c r="D42" s="451"/>
      <c r="E42" s="451"/>
      <c r="F42" s="452"/>
      <c r="G42" s="450"/>
      <c r="H42" s="451"/>
      <c r="I42" s="452"/>
      <c r="J42" s="450"/>
      <c r="K42" s="451"/>
      <c r="L42" s="451"/>
      <c r="M42" s="451"/>
      <c r="N42" s="451"/>
      <c r="O42" s="452"/>
      <c r="P42" s="727"/>
      <c r="Q42" s="728"/>
      <c r="R42" s="729"/>
      <c r="S42" s="455" t="s">
        <v>201</v>
      </c>
      <c r="T42" s="456"/>
      <c r="U42" s="445"/>
      <c r="V42" s="446"/>
      <c r="W42" s="10" t="s">
        <v>120</v>
      </c>
      <c r="X42" s="468"/>
      <c r="Y42" s="464"/>
      <c r="Z42" s="458"/>
      <c r="AA42" s="466"/>
      <c r="AB42" s="464"/>
      <c r="AC42" s="458"/>
      <c r="AD42" s="460"/>
      <c r="AE42" s="462"/>
      <c r="AF42" s="462"/>
      <c r="AG42" s="462"/>
      <c r="AH42" s="462"/>
      <c r="AI42" s="464"/>
      <c r="AJ42" s="466"/>
      <c r="AK42" s="458"/>
      <c r="AL42" s="448"/>
      <c r="AM42" s="449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</row>
    <row r="43" spans="1:57" ht="15.75" customHeight="1" x14ac:dyDescent="0.35">
      <c r="A43" s="433">
        <v>10</v>
      </c>
      <c r="B43" s="434">
        <f>課題曲・自由曲変更申請入力シート!B56</f>
        <v>0</v>
      </c>
      <c r="C43" s="435"/>
      <c r="D43" s="435"/>
      <c r="E43" s="435"/>
      <c r="F43" s="436"/>
      <c r="G43" s="434">
        <f>課題曲・自由曲変更申請入力シート!G56</f>
        <v>0</v>
      </c>
      <c r="H43" s="435"/>
      <c r="I43" s="436"/>
      <c r="J43" s="434">
        <f>課題曲・自由曲変更申請入力シート!H56</f>
        <v>0</v>
      </c>
      <c r="K43" s="435"/>
      <c r="L43" s="435"/>
      <c r="M43" s="435"/>
      <c r="N43" s="435"/>
      <c r="O43" s="436"/>
      <c r="P43" s="437">
        <f>課題曲・自由曲変更申請入力シート!I56</f>
        <v>0</v>
      </c>
      <c r="Q43" s="719"/>
      <c r="R43" s="720"/>
      <c r="S43" s="453">
        <f>課題曲・自由曲変更申請入力シート!J56</f>
        <v>0</v>
      </c>
      <c r="T43" s="454"/>
      <c r="U43" s="443" t="s">
        <v>130</v>
      </c>
      <c r="V43" s="444"/>
      <c r="W43" s="9" t="s">
        <v>119</v>
      </c>
      <c r="X43" s="467"/>
      <c r="Y43" s="463"/>
      <c r="Z43" s="457"/>
      <c r="AA43" s="465"/>
      <c r="AB43" s="463"/>
      <c r="AC43" s="457"/>
      <c r="AD43" s="459"/>
      <c r="AE43" s="461"/>
      <c r="AF43" s="461"/>
      <c r="AG43" s="461"/>
      <c r="AH43" s="461"/>
      <c r="AI43" s="463"/>
      <c r="AJ43" s="465"/>
      <c r="AK43" s="457"/>
      <c r="AL43" s="447"/>
      <c r="AM43" s="449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</row>
    <row r="44" spans="1:57" ht="15.75" customHeight="1" thickBot="1" x14ac:dyDescent="0.4">
      <c r="A44" s="488"/>
      <c r="B44" s="724">
        <f>課題曲・自由曲変更申請入力シート!D56</f>
        <v>0</v>
      </c>
      <c r="C44" s="725"/>
      <c r="D44" s="725"/>
      <c r="E44" s="725"/>
      <c r="F44" s="726"/>
      <c r="G44" s="724"/>
      <c r="H44" s="725"/>
      <c r="I44" s="726"/>
      <c r="J44" s="724"/>
      <c r="K44" s="725"/>
      <c r="L44" s="725"/>
      <c r="M44" s="725"/>
      <c r="N44" s="725"/>
      <c r="O44" s="726"/>
      <c r="P44" s="721"/>
      <c r="Q44" s="722"/>
      <c r="R44" s="723"/>
      <c r="S44" s="492" t="s">
        <v>201</v>
      </c>
      <c r="T44" s="493"/>
      <c r="U44" s="475"/>
      <c r="V44" s="476"/>
      <c r="W44" s="10" t="s">
        <v>120</v>
      </c>
      <c r="X44" s="468"/>
      <c r="Y44" s="464"/>
      <c r="Z44" s="458"/>
      <c r="AA44" s="466"/>
      <c r="AB44" s="464"/>
      <c r="AC44" s="458"/>
      <c r="AD44" s="460"/>
      <c r="AE44" s="462"/>
      <c r="AF44" s="462"/>
      <c r="AG44" s="462"/>
      <c r="AH44" s="462"/>
      <c r="AI44" s="464"/>
      <c r="AJ44" s="466"/>
      <c r="AK44" s="458"/>
      <c r="AL44" s="448"/>
      <c r="AM44" s="449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</row>
    <row r="45" spans="1:57" ht="23.25" customHeight="1" thickTop="1" x14ac:dyDescent="0.15">
      <c r="B45" s="477"/>
      <c r="C45" s="477"/>
      <c r="D45" s="477"/>
      <c r="E45" s="477"/>
      <c r="F45" s="477"/>
      <c r="G45" s="477"/>
      <c r="H45" s="472" t="s">
        <v>121</v>
      </c>
      <c r="I45" s="472"/>
      <c r="J45" s="472"/>
      <c r="K45" s="472"/>
      <c r="L45" s="472"/>
      <c r="M45" s="472"/>
      <c r="N45" s="472"/>
      <c r="O45" s="472"/>
      <c r="P45" s="473"/>
      <c r="R45" s="474" t="s">
        <v>122</v>
      </c>
      <c r="S45" s="474"/>
      <c r="T45" s="474"/>
      <c r="U45" s="474"/>
      <c r="V45" s="13"/>
      <c r="W45" s="14"/>
      <c r="X45" s="15"/>
      <c r="Y45" s="16"/>
      <c r="Z45" s="14"/>
      <c r="AA45" s="15"/>
      <c r="AB45" s="16"/>
      <c r="AC45" s="14"/>
      <c r="AD45" s="17">
        <v>9</v>
      </c>
      <c r="AE45" s="18">
        <v>9</v>
      </c>
      <c r="AF45" s="18">
        <v>9</v>
      </c>
      <c r="AG45" s="18">
        <v>9</v>
      </c>
      <c r="AH45" s="18">
        <v>9</v>
      </c>
      <c r="AI45" s="18">
        <v>9</v>
      </c>
      <c r="AJ45" s="18">
        <v>9</v>
      </c>
      <c r="AK45" s="19">
        <v>9</v>
      </c>
      <c r="AL45" s="20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</row>
    <row r="46" spans="1:57" ht="23.25" customHeight="1" x14ac:dyDescent="0.15">
      <c r="B46" s="478"/>
      <c r="C46" s="478"/>
      <c r="D46" s="478"/>
      <c r="E46" s="478"/>
      <c r="F46" s="478"/>
      <c r="G46" s="478"/>
      <c r="I46" s="479" t="s">
        <v>123</v>
      </c>
      <c r="J46" s="480"/>
      <c r="K46" s="21"/>
      <c r="L46" s="22"/>
      <c r="M46" s="21"/>
      <c r="N46" s="22"/>
      <c r="O46" s="21"/>
      <c r="P46" s="22"/>
      <c r="R46" s="481" t="s">
        <v>124</v>
      </c>
      <c r="S46" s="481"/>
      <c r="T46" s="481"/>
      <c r="U46" s="481"/>
      <c r="V46" s="23"/>
      <c r="W46" s="14"/>
      <c r="X46" s="15"/>
      <c r="Y46" s="16"/>
      <c r="Z46" s="14"/>
      <c r="AA46" s="15"/>
      <c r="AB46" s="16"/>
      <c r="AC46" s="14"/>
      <c r="AD46" s="494" t="s">
        <v>125</v>
      </c>
      <c r="AE46" s="495"/>
      <c r="AF46" s="495"/>
      <c r="AG46" s="495"/>
      <c r="AH46" s="495"/>
      <c r="AI46" s="495"/>
      <c r="AJ46" s="495"/>
      <c r="AK46" s="495"/>
      <c r="AL46" s="495"/>
      <c r="AM46" s="3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</row>
    <row r="47" spans="1:57" ht="23.25" customHeight="1" x14ac:dyDescent="0.15">
      <c r="B47" s="24" t="s">
        <v>126</v>
      </c>
      <c r="C47" s="24"/>
      <c r="D47" s="24"/>
      <c r="E47" s="24"/>
      <c r="F47" s="25"/>
      <c r="G47" s="25"/>
      <c r="I47" s="482" t="s">
        <v>127</v>
      </c>
      <c r="J47" s="483"/>
      <c r="K47" s="484" t="s">
        <v>128</v>
      </c>
      <c r="L47" s="485"/>
      <c r="M47" s="486"/>
      <c r="N47" s="26"/>
      <c r="O47" s="27"/>
      <c r="P47" s="28"/>
      <c r="R47" s="487" t="s">
        <v>129</v>
      </c>
      <c r="S47" s="487"/>
      <c r="T47" s="487"/>
      <c r="U47" s="487"/>
      <c r="V47" s="23"/>
      <c r="W47" s="14"/>
      <c r="X47" s="15"/>
      <c r="Y47" s="16"/>
      <c r="Z47" s="14"/>
      <c r="AA47" s="15"/>
      <c r="AB47" s="16"/>
      <c r="AC47" s="29"/>
      <c r="AD47" s="15"/>
      <c r="AE47" s="16"/>
      <c r="AF47" s="16"/>
      <c r="AG47" s="16"/>
      <c r="AH47" s="16"/>
      <c r="AI47" s="16"/>
      <c r="AJ47" s="16"/>
      <c r="AK47" s="16"/>
      <c r="AL47" s="16"/>
      <c r="AM47" s="14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</row>
    <row r="48" spans="1:57" ht="164.25" customHeight="1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</row>
    <row r="49" spans="1:57" ht="164.2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</row>
    <row r="50" spans="1:57" ht="164.2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</row>
    <row r="51" spans="1:57" ht="164.2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</row>
  </sheetData>
  <sheetProtection algorithmName="SHA-512" hashValue="OaXGr1DHN5j775vw+1sUOnVHB25GAyrUi3gwktZ7iSmlpmHSeUdFR2SdeioMADHdsSpKODDHcDuHKlCt1+Ek3g==" saltValue="YtBO/aFI7is/1xdbSh33/A==" spinCount="100000" sheet="1" pivotTables="0"/>
  <protectedRanges>
    <protectedRange sqref="B25:V44 C15:H21 J15:P21" name="範囲1"/>
    <protectedRange sqref="E6:G7" name="範囲1_1"/>
  </protectedRanges>
  <mergeCells count="329">
    <mergeCell ref="AD8:AL13"/>
    <mergeCell ref="Q10:S11"/>
    <mergeCell ref="T10:W11"/>
    <mergeCell ref="X10:AB13"/>
    <mergeCell ref="X8:AB9"/>
    <mergeCell ref="AC8:AC11"/>
    <mergeCell ref="Q12:S13"/>
    <mergeCell ref="T12:W13"/>
    <mergeCell ref="Q8:S9"/>
    <mergeCell ref="T8:W9"/>
    <mergeCell ref="B2:AI2"/>
    <mergeCell ref="A4:B5"/>
    <mergeCell ref="D5:G5"/>
    <mergeCell ref="V4:AM5"/>
    <mergeCell ref="A6:C6"/>
    <mergeCell ref="D6:D7"/>
    <mergeCell ref="E6:G7"/>
    <mergeCell ref="H6:AM7"/>
    <mergeCell ref="Q14:AL15"/>
    <mergeCell ref="A15:B17"/>
    <mergeCell ref="C15:H17"/>
    <mergeCell ref="I15:I17"/>
    <mergeCell ref="J15:P17"/>
    <mergeCell ref="A11:B13"/>
    <mergeCell ref="C11:E13"/>
    <mergeCell ref="F11:F13"/>
    <mergeCell ref="G11:G13"/>
    <mergeCell ref="H11:H13"/>
    <mergeCell ref="I11:P13"/>
    <mergeCell ref="A8:B10"/>
    <mergeCell ref="C8:G10"/>
    <mergeCell ref="H8:H10"/>
    <mergeCell ref="I8:P10"/>
    <mergeCell ref="AC12:AC13"/>
    <mergeCell ref="A18:B21"/>
    <mergeCell ref="C18:H21"/>
    <mergeCell ref="I18:I21"/>
    <mergeCell ref="A23:F24"/>
    <mergeCell ref="G23:I24"/>
    <mergeCell ref="J23:O24"/>
    <mergeCell ref="P23:R24"/>
    <mergeCell ref="J18:P21"/>
    <mergeCell ref="Q20:AM20"/>
    <mergeCell ref="S23:T24"/>
    <mergeCell ref="U23:V24"/>
    <mergeCell ref="AM23:AM24"/>
    <mergeCell ref="W23:W24"/>
    <mergeCell ref="X23:AC23"/>
    <mergeCell ref="AD23:AK24"/>
    <mergeCell ref="X24:AC24"/>
    <mergeCell ref="AM25:AM26"/>
    <mergeCell ref="AB25:AB26"/>
    <mergeCell ref="AC25:AC26"/>
    <mergeCell ref="AF25:AF26"/>
    <mergeCell ref="AG25:AG26"/>
    <mergeCell ref="AI25:AI26"/>
    <mergeCell ref="AJ25:AJ26"/>
    <mergeCell ref="AK25:AK26"/>
    <mergeCell ref="AL25:AL26"/>
    <mergeCell ref="AD25:AD26"/>
    <mergeCell ref="AE25:AE26"/>
    <mergeCell ref="S28:T28"/>
    <mergeCell ref="S27:T27"/>
    <mergeCell ref="A27:A28"/>
    <mergeCell ref="B27:F27"/>
    <mergeCell ref="G27:I27"/>
    <mergeCell ref="J27:O27"/>
    <mergeCell ref="P27:R28"/>
    <mergeCell ref="A25:A26"/>
    <mergeCell ref="B25:F25"/>
    <mergeCell ref="B28:F28"/>
    <mergeCell ref="G28:I28"/>
    <mergeCell ref="J28:O28"/>
    <mergeCell ref="G25:I25"/>
    <mergeCell ref="J25:O25"/>
    <mergeCell ref="P25:R26"/>
    <mergeCell ref="B26:F26"/>
    <mergeCell ref="G26:I26"/>
    <mergeCell ref="J26:O26"/>
    <mergeCell ref="S25:T25"/>
    <mergeCell ref="S26:T26"/>
    <mergeCell ref="U27:V28"/>
    <mergeCell ref="X27:X28"/>
    <mergeCell ref="Y27:Y28"/>
    <mergeCell ref="Z27:Z28"/>
    <mergeCell ref="AA27:AA28"/>
    <mergeCell ref="AH25:AH26"/>
    <mergeCell ref="AI27:AI28"/>
    <mergeCell ref="AJ27:AJ28"/>
    <mergeCell ref="AG27:AG28"/>
    <mergeCell ref="Y25:Y26"/>
    <mergeCell ref="U25:V26"/>
    <mergeCell ref="X25:X26"/>
    <mergeCell ref="Z25:Z26"/>
    <mergeCell ref="AA25:AA26"/>
    <mergeCell ref="AK27:AK28"/>
    <mergeCell ref="AL27:AL28"/>
    <mergeCell ref="AM27:AM28"/>
    <mergeCell ref="AB27:AB28"/>
    <mergeCell ref="AD27:AD28"/>
    <mergeCell ref="AE27:AE28"/>
    <mergeCell ref="AF27:AF28"/>
    <mergeCell ref="AC27:AC28"/>
    <mergeCell ref="AB29:AB30"/>
    <mergeCell ref="AG29:AG30"/>
    <mergeCell ref="AH29:AH30"/>
    <mergeCell ref="AI29:AI30"/>
    <mergeCell ref="AJ29:AJ30"/>
    <mergeCell ref="AK29:AK30"/>
    <mergeCell ref="AL29:AL30"/>
    <mergeCell ref="AM29:AM30"/>
    <mergeCell ref="AH27:AH28"/>
    <mergeCell ref="A29:A30"/>
    <mergeCell ref="B29:F29"/>
    <mergeCell ref="G29:I29"/>
    <mergeCell ref="J29:O29"/>
    <mergeCell ref="P29:R30"/>
    <mergeCell ref="S29:T29"/>
    <mergeCell ref="AD29:AD30"/>
    <mergeCell ref="AE29:AE30"/>
    <mergeCell ref="AF29:AF30"/>
    <mergeCell ref="U29:V30"/>
    <mergeCell ref="X29:X30"/>
    <mergeCell ref="Y29:Y30"/>
    <mergeCell ref="Z29:Z30"/>
    <mergeCell ref="AA29:AA30"/>
    <mergeCell ref="B30:F30"/>
    <mergeCell ref="G30:I30"/>
    <mergeCell ref="J30:O30"/>
    <mergeCell ref="S30:T30"/>
    <mergeCell ref="AC29:AC30"/>
    <mergeCell ref="AK31:AK32"/>
    <mergeCell ref="AL31:AL32"/>
    <mergeCell ref="AM31:AM32"/>
    <mergeCell ref="B32:F32"/>
    <mergeCell ref="G32:I32"/>
    <mergeCell ref="J32:O32"/>
    <mergeCell ref="S32:T32"/>
    <mergeCell ref="AC31:AC32"/>
    <mergeCell ref="AF31:AF32"/>
    <mergeCell ref="AG31:AG32"/>
    <mergeCell ref="AH31:AH32"/>
    <mergeCell ref="U31:V32"/>
    <mergeCell ref="X31:X32"/>
    <mergeCell ref="Y31:Y32"/>
    <mergeCell ref="Z31:Z32"/>
    <mergeCell ref="AA31:AA32"/>
    <mergeCell ref="AI31:AI32"/>
    <mergeCell ref="AB31:AB32"/>
    <mergeCell ref="B31:F31"/>
    <mergeCell ref="G31:I31"/>
    <mergeCell ref="J31:O31"/>
    <mergeCell ref="P31:R32"/>
    <mergeCell ref="S31:T31"/>
    <mergeCell ref="AD31:AD32"/>
    <mergeCell ref="A33:A34"/>
    <mergeCell ref="B33:F33"/>
    <mergeCell ref="G33:I33"/>
    <mergeCell ref="J33:O33"/>
    <mergeCell ref="P33:R34"/>
    <mergeCell ref="S33:T33"/>
    <mergeCell ref="AD33:AD34"/>
    <mergeCell ref="AE33:AE34"/>
    <mergeCell ref="AJ31:AJ32"/>
    <mergeCell ref="A31:A32"/>
    <mergeCell ref="AE31:AE32"/>
    <mergeCell ref="AJ33:AJ34"/>
    <mergeCell ref="AK33:AK34"/>
    <mergeCell ref="AL33:AL34"/>
    <mergeCell ref="AM33:AM34"/>
    <mergeCell ref="B34:F34"/>
    <mergeCell ref="G34:I34"/>
    <mergeCell ref="J34:O34"/>
    <mergeCell ref="S34:T34"/>
    <mergeCell ref="AC33:AC34"/>
    <mergeCell ref="AF33:AF34"/>
    <mergeCell ref="AG33:AG34"/>
    <mergeCell ref="AH33:AH34"/>
    <mergeCell ref="U33:V34"/>
    <mergeCell ref="X33:X34"/>
    <mergeCell ref="Y33:Y34"/>
    <mergeCell ref="Z33:Z34"/>
    <mergeCell ref="AA33:AA34"/>
    <mergeCell ref="AI33:AI34"/>
    <mergeCell ref="AB33:AB34"/>
    <mergeCell ref="AK35:AK36"/>
    <mergeCell ref="AL35:AL36"/>
    <mergeCell ref="AM35:AM36"/>
    <mergeCell ref="B36:F36"/>
    <mergeCell ref="G36:I36"/>
    <mergeCell ref="J36:O36"/>
    <mergeCell ref="S36:T36"/>
    <mergeCell ref="AC35:AC36"/>
    <mergeCell ref="AF35:AF36"/>
    <mergeCell ref="AG35:AG36"/>
    <mergeCell ref="AH35:AH36"/>
    <mergeCell ref="U35:V36"/>
    <mergeCell ref="X35:X36"/>
    <mergeCell ref="Y35:Y36"/>
    <mergeCell ref="Z35:Z36"/>
    <mergeCell ref="AA35:AA36"/>
    <mergeCell ref="AI35:AI36"/>
    <mergeCell ref="AB35:AB36"/>
    <mergeCell ref="B35:F35"/>
    <mergeCell ref="G35:I35"/>
    <mergeCell ref="J35:O35"/>
    <mergeCell ref="P35:R36"/>
    <mergeCell ref="S35:T35"/>
    <mergeCell ref="AD35:AD36"/>
    <mergeCell ref="A37:A38"/>
    <mergeCell ref="B37:F37"/>
    <mergeCell ref="G37:I37"/>
    <mergeCell ref="J37:O37"/>
    <mergeCell ref="P37:R38"/>
    <mergeCell ref="S37:T37"/>
    <mergeCell ref="AD37:AD38"/>
    <mergeCell ref="AE37:AE38"/>
    <mergeCell ref="AJ35:AJ36"/>
    <mergeCell ref="A35:A36"/>
    <mergeCell ref="AE35:AE36"/>
    <mergeCell ref="AJ37:AJ38"/>
    <mergeCell ref="AK37:AK38"/>
    <mergeCell ref="AL37:AL38"/>
    <mergeCell ref="AM37:AM38"/>
    <mergeCell ref="B38:F38"/>
    <mergeCell ref="G38:I38"/>
    <mergeCell ref="J38:O38"/>
    <mergeCell ref="S38:T38"/>
    <mergeCell ref="AC37:AC38"/>
    <mergeCell ref="AF37:AF38"/>
    <mergeCell ref="AG37:AG38"/>
    <mergeCell ref="AH37:AH38"/>
    <mergeCell ref="U37:V38"/>
    <mergeCell ref="X37:X38"/>
    <mergeCell ref="Y37:Y38"/>
    <mergeCell ref="Z37:Z38"/>
    <mergeCell ref="AA37:AA38"/>
    <mergeCell ref="AI37:AI38"/>
    <mergeCell ref="AB37:AB38"/>
    <mergeCell ref="AK39:AK40"/>
    <mergeCell ref="AL39:AL40"/>
    <mergeCell ref="AM39:AM40"/>
    <mergeCell ref="B40:F40"/>
    <mergeCell ref="G40:I40"/>
    <mergeCell ref="J40:O40"/>
    <mergeCell ref="S40:T40"/>
    <mergeCell ref="AC39:AC40"/>
    <mergeCell ref="AF39:AF40"/>
    <mergeCell ref="AG39:AG40"/>
    <mergeCell ref="AH39:AH40"/>
    <mergeCell ref="U39:V40"/>
    <mergeCell ref="X39:X40"/>
    <mergeCell ref="Y39:Y40"/>
    <mergeCell ref="Z39:Z40"/>
    <mergeCell ref="AA39:AA40"/>
    <mergeCell ref="AI39:AI40"/>
    <mergeCell ref="AB39:AB40"/>
    <mergeCell ref="B39:F39"/>
    <mergeCell ref="G39:I39"/>
    <mergeCell ref="J39:O39"/>
    <mergeCell ref="P39:R40"/>
    <mergeCell ref="S39:T39"/>
    <mergeCell ref="AD39:AD40"/>
    <mergeCell ref="A41:A42"/>
    <mergeCell ref="B41:F41"/>
    <mergeCell ref="G41:I41"/>
    <mergeCell ref="J41:O41"/>
    <mergeCell ref="P41:R42"/>
    <mergeCell ref="S41:T41"/>
    <mergeCell ref="AD41:AD42"/>
    <mergeCell ref="AE41:AE42"/>
    <mergeCell ref="AJ39:AJ40"/>
    <mergeCell ref="A39:A40"/>
    <mergeCell ref="AE39:AE40"/>
    <mergeCell ref="AJ41:AJ42"/>
    <mergeCell ref="AK41:AK42"/>
    <mergeCell ref="AL41:AL42"/>
    <mergeCell ref="AM41:AM42"/>
    <mergeCell ref="B42:F42"/>
    <mergeCell ref="G42:I42"/>
    <mergeCell ref="J42:O42"/>
    <mergeCell ref="S42:T42"/>
    <mergeCell ref="AC41:AC42"/>
    <mergeCell ref="AF41:AF42"/>
    <mergeCell ref="AG41:AG42"/>
    <mergeCell ref="AH41:AH42"/>
    <mergeCell ref="U41:V42"/>
    <mergeCell ref="X41:X42"/>
    <mergeCell ref="Y41:Y42"/>
    <mergeCell ref="Z41:Z42"/>
    <mergeCell ref="AA41:AA42"/>
    <mergeCell ref="AI41:AI42"/>
    <mergeCell ref="AB41:AB42"/>
    <mergeCell ref="AK43:AK44"/>
    <mergeCell ref="AL43:AL44"/>
    <mergeCell ref="A43:A44"/>
    <mergeCell ref="B43:F43"/>
    <mergeCell ref="G43:I43"/>
    <mergeCell ref="J43:O43"/>
    <mergeCell ref="P43:R44"/>
    <mergeCell ref="S43:T43"/>
    <mergeCell ref="B44:F44"/>
    <mergeCell ref="G44:I44"/>
    <mergeCell ref="J44:O44"/>
    <mergeCell ref="S44:T44"/>
    <mergeCell ref="AM43:AM44"/>
    <mergeCell ref="AE43:AE44"/>
    <mergeCell ref="AF43:AF44"/>
    <mergeCell ref="AG43:AG44"/>
    <mergeCell ref="AH43:AH44"/>
    <mergeCell ref="I47:J47"/>
    <mergeCell ref="K47:M47"/>
    <mergeCell ref="R47:U47"/>
    <mergeCell ref="B45:G46"/>
    <mergeCell ref="H45:P45"/>
    <mergeCell ref="R45:U45"/>
    <mergeCell ref="I46:J46"/>
    <mergeCell ref="R46:U46"/>
    <mergeCell ref="AC43:AC44"/>
    <mergeCell ref="AD43:AD44"/>
    <mergeCell ref="U43:V44"/>
    <mergeCell ref="X43:X44"/>
    <mergeCell ref="Y43:Y44"/>
    <mergeCell ref="Z43:Z44"/>
    <mergeCell ref="AA43:AA44"/>
    <mergeCell ref="AB43:AB44"/>
    <mergeCell ref="AD46:AL46"/>
    <mergeCell ref="AI43:AI44"/>
    <mergeCell ref="AJ43:AJ44"/>
  </mergeCells>
  <phoneticPr fontId="56"/>
  <pageMargins left="0.59055118110236227" right="0.19685039370078741" top="0.55118110236220474" bottom="0.23622047244094491" header="0.23622047244094491" footer="0.19685039370078741"/>
  <pageSetup paperSize="9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Z6"/>
  <sheetViews>
    <sheetView workbookViewId="0">
      <selection activeCell="G24" sqref="G24"/>
    </sheetView>
  </sheetViews>
  <sheetFormatPr defaultColWidth="9" defaultRowHeight="18.75" x14ac:dyDescent="0.15"/>
  <cols>
    <col min="1" max="1" width="9.375" style="57" customWidth="1"/>
    <col min="2" max="2" width="4" style="57" customWidth="1"/>
    <col min="3" max="3" width="11.875" style="57" customWidth="1"/>
    <col min="4" max="4" width="20.5" style="57" customWidth="1"/>
    <col min="5" max="5" width="4.125" style="57" customWidth="1"/>
    <col min="6" max="6" width="9" style="57"/>
    <col min="7" max="7" width="14.625" style="57" customWidth="1"/>
    <col min="8" max="8" width="42.5" style="57" customWidth="1"/>
    <col min="9" max="9" width="3.125" style="57" customWidth="1"/>
    <col min="10" max="10" width="46.75" style="57" customWidth="1"/>
    <col min="11" max="11" width="55.625" style="57" customWidth="1"/>
    <col min="12" max="21" width="12.5" style="57" customWidth="1"/>
    <col min="22" max="22" width="9.5" style="57" customWidth="1"/>
    <col min="23" max="23" width="19.25" style="57" customWidth="1"/>
    <col min="24" max="25" width="12.5" style="57" customWidth="1"/>
    <col min="26" max="26" width="51.5" style="57" customWidth="1"/>
    <col min="27" max="16384" width="9" style="57"/>
  </cols>
  <sheetData>
    <row r="1" spans="1:26" x14ac:dyDescent="0.15">
      <c r="B1" s="57" t="s">
        <v>69</v>
      </c>
    </row>
    <row r="2" spans="1:26" s="173" customFormat="1" ht="17.25" customHeight="1" x14ac:dyDescent="0.15">
      <c r="B2" s="267" t="s">
        <v>70</v>
      </c>
      <c r="C2" s="267" t="s">
        <v>71</v>
      </c>
      <c r="D2" s="267" t="s">
        <v>1</v>
      </c>
      <c r="E2" s="267" t="s">
        <v>74</v>
      </c>
      <c r="F2" s="267" t="s">
        <v>72</v>
      </c>
      <c r="G2" s="267" t="s">
        <v>73</v>
      </c>
      <c r="H2" s="267" t="s">
        <v>5</v>
      </c>
      <c r="I2" s="267" t="s">
        <v>157</v>
      </c>
      <c r="J2" s="267" t="s">
        <v>75</v>
      </c>
      <c r="K2" s="267" t="s">
        <v>155</v>
      </c>
      <c r="L2" s="267" t="s">
        <v>76</v>
      </c>
      <c r="M2" s="267" t="s">
        <v>77</v>
      </c>
      <c r="N2" s="267" t="s">
        <v>78</v>
      </c>
      <c r="O2" s="267" t="s">
        <v>79</v>
      </c>
      <c r="P2" s="267" t="s">
        <v>80</v>
      </c>
      <c r="Q2" s="267" t="s">
        <v>81</v>
      </c>
      <c r="R2" s="267" t="s">
        <v>82</v>
      </c>
      <c r="S2" s="267" t="s">
        <v>83</v>
      </c>
      <c r="T2" s="267" t="s">
        <v>84</v>
      </c>
      <c r="U2" s="267" t="s">
        <v>152</v>
      </c>
      <c r="V2" s="267" t="s">
        <v>136</v>
      </c>
      <c r="W2" s="267" t="s">
        <v>137</v>
      </c>
      <c r="X2" s="267" t="s">
        <v>138</v>
      </c>
      <c r="Y2" s="267" t="s">
        <v>24</v>
      </c>
      <c r="Z2" s="267" t="s">
        <v>145</v>
      </c>
    </row>
    <row r="3" spans="1:26" s="174" customFormat="1" ht="17.25" customHeight="1" x14ac:dyDescent="0.15">
      <c r="B3" s="175"/>
      <c r="C3" s="175" t="str">
        <f>'入力シート（ここに入力）'!C11</f>
        <v>※ 選択して下さい</v>
      </c>
      <c r="D3" s="175">
        <f>'入力シート（ここに入力）'!C12</f>
        <v>0</v>
      </c>
      <c r="E3" s="176">
        <f>'入力シート（ここに入力）'!C24</f>
        <v>0</v>
      </c>
      <c r="F3" s="177">
        <f>'入力シート（ここに入力）'!C23</f>
        <v>0</v>
      </c>
      <c r="G3" s="178">
        <f>'入力シート（ここに入力）'!C22</f>
        <v>0</v>
      </c>
      <c r="H3" s="175" t="str">
        <f>'入力シート（ここに入力）'!C25</f>
        <v>※ 選択してください</v>
      </c>
      <c r="I3" s="179">
        <f>'入力シート（ここに入力）'!L24</f>
        <v>0</v>
      </c>
      <c r="J3" s="175">
        <f>'入力シート（ここに入力）'!E26</f>
        <v>0</v>
      </c>
      <c r="K3" s="175">
        <f>'入力シート（ここに入力）'!E28</f>
        <v>0</v>
      </c>
      <c r="L3" s="175">
        <f>'入力シート（ここに入力）'!E27</f>
        <v>0</v>
      </c>
      <c r="M3" s="175">
        <f>'入力シート（ここに入力）'!E30</f>
        <v>0</v>
      </c>
      <c r="N3" s="175">
        <f>'入力シート（ここに入力）'!E31</f>
        <v>0</v>
      </c>
      <c r="O3" s="175">
        <f>'入力シート（ここに入力）'!E33</f>
        <v>0</v>
      </c>
      <c r="P3" s="175">
        <f>'入力シート（ここに入力）'!E34</f>
        <v>0</v>
      </c>
      <c r="Q3" s="175" t="str">
        <f>'入力シート（ここに入力）'!C35</f>
        <v>※ 選択して下さい</v>
      </c>
      <c r="R3" s="183">
        <f>'入力シート（ここに入力）'!F36</f>
        <v>0</v>
      </c>
      <c r="S3" s="180">
        <f>'入力シート（ここに入力）'!F37</f>
        <v>0</v>
      </c>
      <c r="T3" s="180" t="str">
        <f>'入力シート（ここに入力）'!C41</f>
        <v>※ 選択して下さい</v>
      </c>
      <c r="U3" s="180" t="str">
        <f>'入力シート（ここに入力）'!J40</f>
        <v>※ 選択して
　下さい</v>
      </c>
      <c r="V3" s="181">
        <f>'入力シート（ここに入力）'!D19</f>
        <v>0</v>
      </c>
      <c r="W3" s="181">
        <f>'入力シート（ここに入力）'!H19</f>
        <v>0</v>
      </c>
      <c r="X3" s="181">
        <f>'入力シート（ここに入力）'!D20</f>
        <v>0</v>
      </c>
      <c r="Y3" s="181">
        <f>'入力シート（ここに入力）'!D21</f>
        <v>0</v>
      </c>
      <c r="Z3" s="182">
        <f>'入力シート（ここに入力）'!B44</f>
        <v>0</v>
      </c>
    </row>
    <row r="4" spans="1:26" s="173" customFormat="1" ht="17.25" customHeight="1" x14ac:dyDescent="0.15">
      <c r="A4" s="268" t="s">
        <v>202</v>
      </c>
      <c r="B4" s="267" t="s">
        <v>70</v>
      </c>
      <c r="C4" s="267" t="s">
        <v>71</v>
      </c>
      <c r="D4" s="267" t="s">
        <v>1</v>
      </c>
      <c r="E4" s="267" t="s">
        <v>74</v>
      </c>
      <c r="F4" s="267" t="s">
        <v>72</v>
      </c>
      <c r="G4" s="267" t="s">
        <v>73</v>
      </c>
      <c r="H4" s="267" t="s">
        <v>5</v>
      </c>
      <c r="I4" s="267" t="s">
        <v>157</v>
      </c>
      <c r="J4" s="267" t="s">
        <v>75</v>
      </c>
      <c r="K4" s="267" t="s">
        <v>155</v>
      </c>
      <c r="L4" s="267" t="s">
        <v>76</v>
      </c>
      <c r="M4" s="267" t="s">
        <v>77</v>
      </c>
      <c r="N4" s="267" t="s">
        <v>78</v>
      </c>
      <c r="O4" s="267" t="s">
        <v>79</v>
      </c>
      <c r="P4" s="267" t="s">
        <v>80</v>
      </c>
      <c r="Q4" s="267" t="s">
        <v>81</v>
      </c>
      <c r="R4" s="267" t="s">
        <v>82</v>
      </c>
      <c r="S4" s="267" t="s">
        <v>83</v>
      </c>
      <c r="T4" s="267" t="s">
        <v>84</v>
      </c>
      <c r="U4" s="267" t="s">
        <v>152</v>
      </c>
      <c r="V4" s="267" t="s">
        <v>136</v>
      </c>
      <c r="W4" s="267" t="s">
        <v>137</v>
      </c>
      <c r="X4" s="267" t="s">
        <v>25</v>
      </c>
      <c r="Y4" s="267" t="s">
        <v>24</v>
      </c>
      <c r="Z4" s="267" t="s">
        <v>145</v>
      </c>
    </row>
    <row r="5" spans="1:26" s="174" customFormat="1" ht="17.25" customHeight="1" x14ac:dyDescent="0.15">
      <c r="B5" s="175"/>
      <c r="C5" s="175" t="str">
        <f>'入力シート（ここに入力）'!C11</f>
        <v>※ 選択して下さい</v>
      </c>
      <c r="D5" s="175">
        <f>'入力シート（ここに入力）'!C12</f>
        <v>0</v>
      </c>
      <c r="E5" s="176">
        <f>'入力シート（ここに入力）'!C24</f>
        <v>0</v>
      </c>
      <c r="F5" s="177">
        <f>'入力シート（ここに入力）'!C23</f>
        <v>0</v>
      </c>
      <c r="G5" s="178">
        <f>'入力シート（ここに入力）'!C22</f>
        <v>0</v>
      </c>
      <c r="H5" s="175" t="str">
        <f>課題曲・自由曲変更申請入力シート!C25</f>
        <v>※ 選択してください</v>
      </c>
      <c r="I5" s="179">
        <f>課題曲・自由曲変更申請入力シート!L24</f>
        <v>0</v>
      </c>
      <c r="J5" s="175">
        <f>課題曲・自由曲変更申請入力シート!E26</f>
        <v>0</v>
      </c>
      <c r="K5" s="175">
        <f>課題曲・自由曲変更申請入力シート!E28</f>
        <v>0</v>
      </c>
      <c r="L5" s="175">
        <f>課題曲・自由曲変更申請入力シート!E27</f>
        <v>0</v>
      </c>
      <c r="M5" s="175">
        <f>課題曲・自由曲変更申請入力シート!E30</f>
        <v>0</v>
      </c>
      <c r="N5" s="175">
        <f>課題曲・自由曲変更申請入力シート!E31</f>
        <v>0</v>
      </c>
      <c r="O5" s="175">
        <f>課題曲・自由曲変更申請入力シート!E33</f>
        <v>0</v>
      </c>
      <c r="P5" s="175">
        <f>課題曲・自由曲変更申請入力シート!E34</f>
        <v>0</v>
      </c>
      <c r="Q5" s="175" t="str">
        <f>課題曲・自由曲変更申請入力シート!C35</f>
        <v>※ 選択して下さい</v>
      </c>
      <c r="R5" s="183">
        <f>課題曲・自由曲変更申請入力シート!F36</f>
        <v>0</v>
      </c>
      <c r="S5" s="180">
        <f>課題曲・自由曲変更申請入力シート!F37</f>
        <v>0</v>
      </c>
      <c r="T5" s="180" t="str">
        <f>'入力シート（ここに入力）'!C41</f>
        <v>※ 選択して下さい</v>
      </c>
      <c r="U5" s="180" t="str">
        <f>課題曲・自由曲変更申請入力シート!C38</f>
        <v>※ 選択して下さい</v>
      </c>
      <c r="V5" s="181">
        <f>'入力シート（ここに入力）'!D19</f>
        <v>0</v>
      </c>
      <c r="W5" s="181">
        <f>'入力シート（ここに入力）'!H19</f>
        <v>0</v>
      </c>
      <c r="X5" s="181">
        <f>'入力シート（ここに入力）'!D20</f>
        <v>0</v>
      </c>
      <c r="Y5" s="181">
        <f>'入力シート（ここに入力）'!D21</f>
        <v>0</v>
      </c>
      <c r="Z5" s="182">
        <f>'入力シート（ここに入力）'!B44</f>
        <v>0</v>
      </c>
    </row>
    <row r="6" spans="1:26" ht="17.25" customHeight="1" x14ac:dyDescent="0.15"/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7</vt:i4>
      </vt:variant>
    </vt:vector>
  </HeadingPairs>
  <TitlesOfParts>
    <vt:vector size="15" baseType="lpstr">
      <vt:lpstr>入力シート（ここに入力）</vt:lpstr>
      <vt:lpstr>様式６　参加申込書（入力の必要なし）</vt:lpstr>
      <vt:lpstr>様式７　ステージ配置図</vt:lpstr>
      <vt:lpstr>様式８　著作権申請（入力の必要なし）</vt:lpstr>
      <vt:lpstr>課題曲・自由曲変更申請入力シート</vt:lpstr>
      <vt:lpstr>様式９　課題曲・自由曲変更申請書（入力の必要なし）</vt:lpstr>
      <vt:lpstr>様式10　自由曲変更申請の著作権申請（入力の必要なし）</vt:lpstr>
      <vt:lpstr>事務処理用</vt:lpstr>
      <vt:lpstr>課題曲・自由曲変更申請入力シート!Print_Area</vt:lpstr>
      <vt:lpstr>'入力シート（ここに入力）'!Print_Area</vt:lpstr>
      <vt:lpstr>'様式10　自由曲変更申請の著作権申請（入力の必要なし）'!Print_Area</vt:lpstr>
      <vt:lpstr>'様式６　参加申込書（入力の必要なし）'!Print_Area</vt:lpstr>
      <vt:lpstr>'様式７　ステージ配置図'!Print_Area</vt:lpstr>
      <vt:lpstr>'様式８　著作権申請（入力の必要なし）'!Print_Area</vt:lpstr>
      <vt:lpstr>'様式９　課題曲・自由曲変更申請書（入力の必要なし）'!Print_Area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小西　衛</dc:creator>
  <cp:lastModifiedBy>Shin'ichiro David Fujii</cp:lastModifiedBy>
  <cp:lastPrinted>2024-05-06T06:43:37Z</cp:lastPrinted>
  <dcterms:created xsi:type="dcterms:W3CDTF">2011-05-15T01:07:21Z</dcterms:created>
  <dcterms:modified xsi:type="dcterms:W3CDTF">2026-05-14T18:30:01Z</dcterms:modified>
</cp:coreProperties>
</file>